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1015" windowHeight="819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F85" i="1"/>
  <c r="J30"/>
  <c r="I30"/>
  <c r="I20"/>
  <c r="G20"/>
  <c r="K86"/>
  <c r="K87"/>
  <c r="K62"/>
  <c r="H85"/>
  <c r="I85"/>
  <c r="J85"/>
  <c r="G85"/>
  <c r="G30"/>
  <c r="J87"/>
  <c r="J88"/>
  <c r="F88" s="1"/>
  <c r="I88"/>
  <c r="I87"/>
  <c r="J32"/>
  <c r="I32"/>
  <c r="J19"/>
  <c r="I19"/>
  <c r="H87"/>
  <c r="G87"/>
  <c r="G86" s="1"/>
  <c r="G84"/>
  <c r="H84"/>
  <c r="I84"/>
  <c r="J84"/>
  <c r="G83"/>
  <c r="H77"/>
  <c r="I77"/>
  <c r="J77"/>
  <c r="G77"/>
  <c r="F78"/>
  <c r="F77" s="1"/>
  <c r="G75"/>
  <c r="H75"/>
  <c r="H83" s="1"/>
  <c r="I75"/>
  <c r="I83" s="1"/>
  <c r="J75"/>
  <c r="J83" s="1"/>
  <c r="F76"/>
  <c r="F84" s="1"/>
  <c r="G72"/>
  <c r="G61"/>
  <c r="I61"/>
  <c r="I72" s="1"/>
  <c r="G62"/>
  <c r="H62"/>
  <c r="I62"/>
  <c r="J62"/>
  <c r="F61"/>
  <c r="F72" s="1"/>
  <c r="G59"/>
  <c r="H59"/>
  <c r="H61" s="1"/>
  <c r="H72" s="1"/>
  <c r="I59"/>
  <c r="J59"/>
  <c r="J61" s="1"/>
  <c r="J72" s="1"/>
  <c r="F60"/>
  <c r="F59" s="1"/>
  <c r="F47"/>
  <c r="F46" s="1"/>
  <c r="F48" s="1"/>
  <c r="G47"/>
  <c r="G46" s="1"/>
  <c r="G48" s="1"/>
  <c r="K48"/>
  <c r="H46"/>
  <c r="H48" s="1"/>
  <c r="I46"/>
  <c r="I48" s="1"/>
  <c r="J46"/>
  <c r="J48" s="1"/>
  <c r="F43"/>
  <c r="F41"/>
  <c r="F40" s="1"/>
  <c r="G40"/>
  <c r="H40"/>
  <c r="I40"/>
  <c r="J40"/>
  <c r="G42"/>
  <c r="H42"/>
  <c r="I42"/>
  <c r="J42"/>
  <c r="F42"/>
  <c r="F39"/>
  <c r="K38"/>
  <c r="G38"/>
  <c r="H38"/>
  <c r="I38"/>
  <c r="J38"/>
  <c r="F38"/>
  <c r="G34"/>
  <c r="F29"/>
  <c r="I27"/>
  <c r="J27"/>
  <c r="H27"/>
  <c r="I35"/>
  <c r="I33" s="1"/>
  <c r="J35"/>
  <c r="G33"/>
  <c r="J33"/>
  <c r="F32"/>
  <c r="F31"/>
  <c r="G31"/>
  <c r="F23"/>
  <c r="F24"/>
  <c r="H16"/>
  <c r="H18" s="1"/>
  <c r="H20" s="1"/>
  <c r="I16"/>
  <c r="I18" s="1"/>
  <c r="J16"/>
  <c r="J18" s="1"/>
  <c r="J20" s="1"/>
  <c r="G18"/>
  <c r="G19"/>
  <c r="F19" s="1"/>
  <c r="F17"/>
  <c r="G16"/>
  <c r="F30" l="1"/>
  <c r="F33" s="1"/>
  <c r="J86"/>
  <c r="I86"/>
  <c r="F75"/>
  <c r="F83" s="1"/>
  <c r="F27"/>
  <c r="F16"/>
  <c r="F87"/>
  <c r="F86" s="1"/>
  <c r="H86"/>
  <c r="F62"/>
  <c r="F35"/>
  <c r="H33"/>
  <c r="F34"/>
  <c r="F18"/>
  <c r="F20" s="1"/>
</calcChain>
</file>

<file path=xl/sharedStrings.xml><?xml version="1.0" encoding="utf-8"?>
<sst xmlns="http://schemas.openxmlformats.org/spreadsheetml/2006/main" count="188" uniqueCount="82">
  <si>
    <t>№ п/п</t>
  </si>
  <si>
    <t>Мероприятия программы</t>
  </si>
  <si>
    <t>Исполнитель</t>
  </si>
  <si>
    <t xml:space="preserve">Источники финансирования </t>
  </si>
  <si>
    <t>Финансовые затраты на реализацию (тыс. рублей)</t>
  </si>
  <si>
    <t>Всего</t>
  </si>
  <si>
    <t>В том числе:</t>
  </si>
  <si>
    <r>
      <t xml:space="preserve">Цель: </t>
    </r>
    <r>
      <rPr>
        <sz val="12"/>
        <color rgb="FF000000"/>
        <rFont val="Times New Roman"/>
        <family val="1"/>
        <charset val="204"/>
      </rPr>
      <t>Обеспечение равных условий для устойчивого исполнения расходных обязательств  и повышение качества управления финансами в городских и сельских поселений Березовского района, обеспечение долгосрочного развития и устойчивости бюджетной системы, повышение качества управления муниципальными финансами Березовского района.</t>
    </r>
  </si>
  <si>
    <r>
      <t>Подпрограмма 1.</t>
    </r>
    <r>
      <rPr>
        <sz val="12"/>
        <color rgb="FF000000"/>
        <rFont val="Times New Roman"/>
        <family val="1"/>
        <charset val="204"/>
      </rPr>
      <t xml:space="preserve"> Совершенствование системы распределения и перераспределения финансовых ресурсов между городскими и сельскими поселениями Березовского района</t>
    </r>
  </si>
  <si>
    <r>
      <t xml:space="preserve">Задача 1. </t>
    </r>
    <r>
      <rPr>
        <sz val="12"/>
        <color rgb="FF000000"/>
        <rFont val="Times New Roman"/>
        <family val="1"/>
        <charset val="204"/>
      </rPr>
      <t>Совершенствование системы распределения и перераспределения финансовых ресурсов между городскими и сельскими поселениями Березовского района.</t>
    </r>
  </si>
  <si>
    <t>1.1.</t>
  </si>
  <si>
    <t>Предоставление из районного фонда финансовой поддержки поселений бюджетам поселений района дотаций на выравнивание бюджетной обеспеченности.</t>
  </si>
  <si>
    <t>Комитет по финансам</t>
  </si>
  <si>
    <t>бюджет района</t>
  </si>
  <si>
    <t>Итого по задаче 1.</t>
  </si>
  <si>
    <t>Итого по подпрограмме 1.</t>
  </si>
  <si>
    <r>
      <t>Подпрограмма 2</t>
    </r>
    <r>
      <rPr>
        <sz val="12"/>
        <color rgb="FF000000"/>
        <rFont val="Times New Roman"/>
        <family val="1"/>
        <charset val="204"/>
      </rPr>
      <t>. Поддержание устойчивого исполнения бюджетов муниципальных образований Березовского района</t>
    </r>
  </si>
  <si>
    <r>
      <t xml:space="preserve">Задача 2. </t>
    </r>
    <r>
      <rPr>
        <sz val="12"/>
        <color rgb="FF000000"/>
        <rFont val="Times New Roman"/>
        <family val="1"/>
        <charset val="204"/>
      </rPr>
      <t>Обеспечение сбалансированности городских и сельских поселений Березовского района</t>
    </r>
  </si>
  <si>
    <t>2.1.</t>
  </si>
  <si>
    <t>Предоставление из районного бюджета бюджетам поселений района межбюджетных трансфертов на их сбалансированность, иных межбюджетных трансфертов в соответствии с нормативными правовыми актами Березовского района*</t>
  </si>
  <si>
    <t>-</t>
  </si>
  <si>
    <t>2.2.</t>
  </si>
  <si>
    <t>Предоставление бюджетных кредитов поселениям в границах Березовского района**</t>
  </si>
  <si>
    <t>2.3.</t>
  </si>
  <si>
    <t>окружной бюджет</t>
  </si>
  <si>
    <t>Итого по задаче 2.</t>
  </si>
  <si>
    <t>всего</t>
  </si>
  <si>
    <t>Итого по подпрограмме 2.</t>
  </si>
  <si>
    <r>
      <t>Подпрограмма 3.</t>
    </r>
    <r>
      <rPr>
        <sz val="12"/>
        <color rgb="FF000000"/>
        <rFont val="Times New Roman"/>
        <family val="1"/>
        <charset val="204"/>
      </rPr>
      <t xml:space="preserve"> Содействие повышению качества управления муниципальными финансами</t>
    </r>
  </si>
  <si>
    <r>
      <t>Задача 3.</t>
    </r>
    <r>
      <rPr>
        <sz val="12"/>
        <color rgb="FF000000"/>
        <rFont val="Times New Roman"/>
        <family val="1"/>
        <charset val="204"/>
      </rPr>
      <t xml:space="preserve"> Повышение эффективности управления муниципальными финансами Березовского района</t>
    </r>
  </si>
  <si>
    <t>3.1.</t>
  </si>
  <si>
    <t xml:space="preserve">Поощрение муниципальных образований по результатам ежегодного мониторинга оценки качества финансового менеджмента поселений </t>
  </si>
  <si>
    <t>3.2.</t>
  </si>
  <si>
    <t>Поощрение за достижение наилучших значений показателей деятельности органов местного самоуправления муниципальных образований</t>
  </si>
  <si>
    <t>3.3.</t>
  </si>
  <si>
    <t>Предоставление дотации на реализацию отдельных расходных обязательств в соответствии со статьями 14, 14.1 Федерального закона от 06 октября 2003 года № 131-ФЗ «Об общих принципах организации местного самоуправления в Российской Федерации</t>
  </si>
  <si>
    <t>3.4.</t>
  </si>
  <si>
    <t>Предоставление дотации на компенсацию снижения доходов или увеличения расходов бюджетов муниципальных образований в связи с изменением законодательства***</t>
  </si>
  <si>
    <t>Итого по задаче 3.</t>
  </si>
  <si>
    <t>Итого по подпрограмме 3.</t>
  </si>
  <si>
    <r>
      <t xml:space="preserve">Подпрограмма 4. </t>
    </r>
    <r>
      <rPr>
        <sz val="12"/>
        <color rgb="FF000000"/>
        <rFont val="Times New Roman"/>
        <family val="1"/>
        <charset val="204"/>
      </rPr>
      <t>Организация бюджетного процесса в Березовском районе</t>
    </r>
  </si>
  <si>
    <r>
      <t xml:space="preserve">Задача 4. </t>
    </r>
    <r>
      <rPr>
        <sz val="12"/>
        <color rgb="FF000000"/>
        <rFont val="Times New Roman"/>
        <family val="1"/>
        <charset val="204"/>
      </rPr>
      <t>Нормативное правовое регулирования в сфере бюджетного процесса и его совершенствования</t>
    </r>
  </si>
  <si>
    <t>4.1.</t>
  </si>
  <si>
    <t>Совершенствование нормативного правового регулирования в сфере бюджетного процесса Березовского района</t>
  </si>
  <si>
    <t>без финансирования</t>
  </si>
  <si>
    <t>4.2.</t>
  </si>
  <si>
    <t>Организация планирования, исполнения бюджета автономного округа и формирование отчетности об исполнении бюджета Березовского района</t>
  </si>
  <si>
    <t>4.3.</t>
  </si>
  <si>
    <t>Совершенствование системы оценки качества финансового менеджмента, осуществляемого главными распорядителями средств бюджета Березовского района</t>
  </si>
  <si>
    <t>4.4.</t>
  </si>
  <si>
    <t>Разработка Бюджетной стратегии Березовского района до 2020 года и её актуализации не реже одного раза в 3 года</t>
  </si>
  <si>
    <t>4.5.</t>
  </si>
  <si>
    <t>Обеспечение деятельности Комитета по финансам</t>
  </si>
  <si>
    <t>Итого по задаче 4.</t>
  </si>
  <si>
    <r>
      <t xml:space="preserve">Задача 5. </t>
    </r>
    <r>
      <rPr>
        <sz val="12"/>
        <color rgb="FF000000"/>
        <rFont val="Times New Roman"/>
        <family val="1"/>
        <charset val="204"/>
      </rPr>
      <t>Обеспечение своевременного контроля в финансово-бюджетной сфере</t>
    </r>
  </si>
  <si>
    <t>5.1.</t>
  </si>
  <si>
    <t xml:space="preserve">Осуществление контроля за операциями с бюджетными средствами получателей средств бюджета Березовского района </t>
  </si>
  <si>
    <t>На постоянной основе</t>
  </si>
  <si>
    <t>5.2.</t>
  </si>
  <si>
    <t>Осуществление контроля за соблюдением получателями бюджетных кредитов, и государственных гарантий условий выделения, получения, целевого использования</t>
  </si>
  <si>
    <t>5.3.</t>
  </si>
  <si>
    <t>Осуществление контроля в сфере закупок в рамках полномочий, установленных Федеральным законом от 5 апреля 2013 года № 44-ФЗ «О контрактной системе в сфере закупок товаров, работ, услуг для обеспечения муниципальных нужд»</t>
  </si>
  <si>
    <t>Итого по задаче 5</t>
  </si>
  <si>
    <t>Итого по подпрограмме 4</t>
  </si>
  <si>
    <r>
      <t xml:space="preserve">Подпрограмма 5. </t>
    </r>
    <r>
      <rPr>
        <sz val="12"/>
        <color rgb="FF000000"/>
        <rFont val="Times New Roman"/>
        <family val="1"/>
        <charset val="204"/>
      </rPr>
      <t>Управление муниципальным долгом Березовского района</t>
    </r>
  </si>
  <si>
    <r>
      <t xml:space="preserve">Задача 6. </t>
    </r>
    <r>
      <rPr>
        <sz val="12"/>
        <color rgb="FF000000"/>
        <rFont val="Times New Roman"/>
        <family val="1"/>
        <charset val="204"/>
      </rPr>
      <t>Эффективное управление муниципальным долгом Березовского района</t>
    </r>
  </si>
  <si>
    <t>6.1.</t>
  </si>
  <si>
    <t>Обслуживание муниципального долга Березовского района</t>
  </si>
  <si>
    <t>6.2.</t>
  </si>
  <si>
    <t>Планирование ассигнований на погашение долговых обязательств Березовского района**</t>
  </si>
  <si>
    <t>6.3.</t>
  </si>
  <si>
    <t>Мониторинг состояния муниципального долга</t>
  </si>
  <si>
    <t>6.4.</t>
  </si>
  <si>
    <t>Управление Резервным фондом Березовского района</t>
  </si>
  <si>
    <t>Итого по задаче 6</t>
  </si>
  <si>
    <t>Итого по подпрограмме 5</t>
  </si>
  <si>
    <t>Всего по муниципальной программе</t>
  </si>
  <si>
    <t xml:space="preserve"> &lt;*&gt;  Сумма составляет 10 процентов общего объема дотации на сбалансированность, поступившей из бюджета автономного округа в бюджет Березовского района в течении года</t>
  </si>
  <si>
    <t xml:space="preserve"> &lt;**&gt;  бюджетные ассигнования отражены в источниках финансирования дефицита бюджета Березовского района, в связи с чем, в итоговых суммах по муниципальной программе не учитываются</t>
  </si>
  <si>
    <t xml:space="preserve">Приложение 2 к муниципальной программе
 «Создание условий для эффективного и ответственного
управления муниципальными финансами, повышение
  устойчивости бюджетов городских и сельских поселений
Березовского района на 2014 год и плановый период 2015-2018 годов»
</t>
  </si>
  <si>
    <r>
      <t xml:space="preserve">&lt;***&gt; В случае вступления в силу в течение финансового года нормативных правовых актов органов государственной власти Российской Федерации, автономного округа, повлекших снижение доходов или увеличение расходов местных бюджетов.                       </t>
    </r>
    <r>
      <rPr>
        <sz val="14"/>
        <color theme="1"/>
        <rFont val="Times New Roman"/>
        <family val="1"/>
        <charset val="204"/>
      </rPr>
      <t>»</t>
    </r>
  </si>
  <si>
    <t>Предоставление субсидии бюджетам муниципальных образований Березовского района на содействие местному самоуправлению в развитии исторических и иных местных традиций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</si>
</sst>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b/>
      <sz val="12"/>
      <color rgb="FF17375D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Alignment="1">
      <alignment wrapText="1"/>
    </xf>
    <xf numFmtId="0" fontId="4" fillId="2" borderId="10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right" wrapText="1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164" fontId="3" fillId="2" borderId="10" xfId="0" applyNumberFormat="1" applyFont="1" applyFill="1" applyBorder="1" applyAlignment="1">
      <alignment horizontal="center" wrapText="1"/>
    </xf>
    <xf numFmtId="164" fontId="2" fillId="2" borderId="10" xfId="0" applyNumberFormat="1" applyFont="1" applyFill="1" applyBorder="1" applyAlignment="1">
      <alignment horizontal="center" wrapText="1"/>
    </xf>
    <xf numFmtId="164" fontId="2" fillId="2" borderId="9" xfId="0" applyNumberFormat="1" applyFont="1" applyFill="1" applyBorder="1" applyAlignment="1">
      <alignment horizontal="center" wrapText="1"/>
    </xf>
    <xf numFmtId="164" fontId="2" fillId="2" borderId="11" xfId="0" applyNumberFormat="1" applyFont="1" applyFill="1" applyBorder="1" applyAlignment="1">
      <alignment horizontal="center" wrapText="1"/>
    </xf>
    <xf numFmtId="164" fontId="4" fillId="2" borderId="10" xfId="0" applyNumberFormat="1" applyFont="1" applyFill="1" applyBorder="1" applyAlignment="1">
      <alignment horizontal="center" wrapText="1"/>
    </xf>
    <xf numFmtId="164" fontId="5" fillId="2" borderId="10" xfId="0" applyNumberFormat="1" applyFont="1" applyFill="1" applyBorder="1" applyAlignment="1">
      <alignment horizontal="center" wrapText="1"/>
    </xf>
    <xf numFmtId="164" fontId="1" fillId="2" borderId="10" xfId="0" applyNumberFormat="1" applyFont="1" applyFill="1" applyBorder="1" applyAlignment="1">
      <alignment horizontal="center" wrapText="1"/>
    </xf>
    <xf numFmtId="164" fontId="3" fillId="2" borderId="9" xfId="0" applyNumberFormat="1" applyFont="1" applyFill="1" applyBorder="1" applyAlignment="1">
      <alignment horizontal="center" wrapText="1"/>
    </xf>
    <xf numFmtId="164" fontId="4" fillId="2" borderId="4" xfId="0" applyNumberFormat="1" applyFont="1" applyFill="1" applyBorder="1" applyAlignment="1">
      <alignment horizontal="center" wrapText="1"/>
    </xf>
    <xf numFmtId="164" fontId="2" fillId="2" borderId="18" xfId="0" applyNumberFormat="1" applyFont="1" applyFill="1" applyBorder="1" applyAlignment="1">
      <alignment horizontal="center" wrapText="1"/>
    </xf>
    <xf numFmtId="164" fontId="4" fillId="2" borderId="11" xfId="0" applyNumberFormat="1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164" fontId="0" fillId="0" borderId="0" xfId="0" applyNumberFormat="1"/>
    <xf numFmtId="2" fontId="5" fillId="0" borderId="20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0" fontId="1" fillId="2" borderId="23" xfId="0" applyFont="1" applyFill="1" applyBorder="1" applyAlignment="1">
      <alignment horizontal="right" wrapText="1"/>
    </xf>
    <xf numFmtId="0" fontId="1" fillId="2" borderId="32" xfId="0" applyFont="1" applyFill="1" applyBorder="1" applyAlignment="1">
      <alignment horizontal="right" wrapText="1"/>
    </xf>
    <xf numFmtId="0" fontId="1" fillId="2" borderId="24" xfId="0" applyFont="1" applyFill="1" applyBorder="1" applyAlignment="1">
      <alignment horizontal="right" wrapText="1"/>
    </xf>
    <xf numFmtId="164" fontId="4" fillId="2" borderId="19" xfId="0" applyNumberFormat="1" applyFont="1" applyFill="1" applyBorder="1" applyAlignment="1">
      <alignment horizontal="center" wrapText="1"/>
    </xf>
    <xf numFmtId="164" fontId="4" fillId="2" borderId="18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20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164" fontId="5" fillId="2" borderId="19" xfId="0" applyNumberFormat="1" applyFont="1" applyFill="1" applyBorder="1" applyAlignment="1">
      <alignment horizontal="center" wrapText="1"/>
    </xf>
    <xf numFmtId="164" fontId="5" fillId="2" borderId="18" xfId="0" applyNumberFormat="1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right" wrapText="1"/>
    </xf>
    <xf numFmtId="0" fontId="1" fillId="2" borderId="4" xfId="0" applyFont="1" applyFill="1" applyBorder="1" applyAlignment="1">
      <alignment horizontal="right" wrapText="1"/>
    </xf>
    <xf numFmtId="0" fontId="1" fillId="2" borderId="5" xfId="0" applyFont="1" applyFill="1" applyBorder="1" applyAlignment="1">
      <alignment horizontal="right" wrapText="1"/>
    </xf>
    <xf numFmtId="0" fontId="1" fillId="2" borderId="15" xfId="0" applyFont="1" applyFill="1" applyBorder="1" applyAlignment="1">
      <alignment horizontal="right" wrapText="1"/>
    </xf>
    <xf numFmtId="0" fontId="1" fillId="2" borderId="6" xfId="0" applyFont="1" applyFill="1" applyBorder="1" applyAlignment="1">
      <alignment horizontal="right" wrapText="1"/>
    </xf>
    <xf numFmtId="0" fontId="2" fillId="2" borderId="22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164" fontId="1" fillId="2" borderId="19" xfId="0" applyNumberFormat="1" applyFont="1" applyFill="1" applyBorder="1" applyAlignment="1">
      <alignment horizontal="center" wrapText="1"/>
    </xf>
    <xf numFmtId="164" fontId="1" fillId="2" borderId="18" xfId="0" applyNumberFormat="1" applyFont="1" applyFill="1" applyBorder="1" applyAlignment="1">
      <alignment horizontal="center" wrapText="1"/>
    </xf>
    <xf numFmtId="164" fontId="2" fillId="2" borderId="19" xfId="0" applyNumberFormat="1" applyFont="1" applyFill="1" applyBorder="1" applyAlignment="1">
      <alignment horizontal="center" wrapText="1"/>
    </xf>
    <xf numFmtId="164" fontId="2" fillId="2" borderId="18" xfId="0" applyNumberFormat="1" applyFont="1" applyFill="1" applyBorder="1" applyAlignment="1">
      <alignment horizontal="center" wrapText="1"/>
    </xf>
    <xf numFmtId="0" fontId="2" fillId="2" borderId="25" xfId="0" applyFont="1" applyFill="1" applyBorder="1" applyAlignment="1">
      <alignment horizontal="center" wrapText="1"/>
    </xf>
    <xf numFmtId="0" fontId="2" fillId="2" borderId="28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29" xfId="0" applyFont="1" applyFill="1" applyBorder="1" applyAlignment="1">
      <alignment horizontal="center" wrapText="1"/>
    </xf>
    <xf numFmtId="0" fontId="1" fillId="2" borderId="23" xfId="0" applyFont="1" applyFill="1" applyBorder="1" applyAlignment="1">
      <alignment horizontal="center" wrapText="1"/>
    </xf>
    <xf numFmtId="0" fontId="1" fillId="2" borderId="32" xfId="0" applyFont="1" applyFill="1" applyBorder="1" applyAlignment="1">
      <alignment horizontal="center" wrapText="1"/>
    </xf>
    <xf numFmtId="0" fontId="1" fillId="2" borderId="33" xfId="0" applyFont="1" applyFill="1" applyBorder="1" applyAlignment="1">
      <alignment horizontal="center" wrapText="1"/>
    </xf>
    <xf numFmtId="164" fontId="4" fillId="2" borderId="23" xfId="0" applyNumberFormat="1" applyFont="1" applyFill="1" applyBorder="1" applyAlignment="1">
      <alignment horizontal="center" wrapText="1"/>
    </xf>
    <xf numFmtId="164" fontId="4" fillId="2" borderId="24" xfId="0" applyNumberFormat="1" applyFont="1" applyFill="1" applyBorder="1" applyAlignment="1">
      <alignment horizontal="center" wrapText="1"/>
    </xf>
    <xf numFmtId="0" fontId="1" fillId="2" borderId="19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26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right" wrapText="1"/>
    </xf>
    <xf numFmtId="0" fontId="1" fillId="2" borderId="16" xfId="0" applyFont="1" applyFill="1" applyBorder="1" applyAlignment="1">
      <alignment horizontal="right" wrapText="1"/>
    </xf>
    <xf numFmtId="0" fontId="2" fillId="2" borderId="30" xfId="0" applyFont="1" applyFill="1" applyBorder="1" applyAlignment="1">
      <alignment horizontal="center" wrapText="1"/>
    </xf>
    <xf numFmtId="0" fontId="2" fillId="2" borderId="31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5" fillId="2" borderId="22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2" fillId="2" borderId="20" xfId="0" applyFont="1" applyFill="1" applyBorder="1" applyAlignment="1">
      <alignment horizontal="center" wrapText="1"/>
    </xf>
    <xf numFmtId="164" fontId="2" fillId="2" borderId="29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 wrapText="1"/>
    </xf>
    <xf numFmtId="164" fontId="2" fillId="2" borderId="25" xfId="0" applyNumberFormat="1" applyFont="1" applyFill="1" applyBorder="1" applyAlignment="1">
      <alignment horizontal="center" wrapText="1"/>
    </xf>
    <xf numFmtId="164" fontId="2" fillId="2" borderId="28" xfId="0" applyNumberFormat="1" applyFont="1" applyFill="1" applyBorder="1" applyAlignment="1">
      <alignment horizontal="center" wrapText="1"/>
    </xf>
    <xf numFmtId="164" fontId="2" fillId="2" borderId="5" xfId="0" applyNumberFormat="1" applyFont="1" applyFill="1" applyBorder="1" applyAlignment="1">
      <alignment horizontal="center" wrapText="1"/>
    </xf>
    <xf numFmtId="164" fontId="2" fillId="2" borderId="6" xfId="0" applyNumberFormat="1" applyFont="1" applyFill="1" applyBorder="1" applyAlignment="1">
      <alignment horizontal="center" wrapText="1"/>
    </xf>
    <xf numFmtId="164" fontId="2" fillId="2" borderId="22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 wrapText="1"/>
    </xf>
    <xf numFmtId="164" fontId="1" fillId="2" borderId="29" xfId="0" applyNumberFormat="1" applyFont="1" applyFill="1" applyBorder="1" applyAlignment="1">
      <alignment horizontal="center" wrapText="1"/>
    </xf>
    <xf numFmtId="164" fontId="1" fillId="2" borderId="13" xfId="0" applyNumberFormat="1" applyFont="1" applyFill="1" applyBorder="1" applyAlignment="1">
      <alignment horizontal="center" wrapText="1"/>
    </xf>
    <xf numFmtId="164" fontId="1" fillId="2" borderId="25" xfId="0" applyNumberFormat="1" applyFont="1" applyFill="1" applyBorder="1" applyAlignment="1">
      <alignment horizontal="center" wrapText="1"/>
    </xf>
    <xf numFmtId="164" fontId="1" fillId="2" borderId="28" xfId="0" applyNumberFormat="1" applyFont="1" applyFill="1" applyBorder="1" applyAlignment="1">
      <alignment horizontal="center" wrapText="1"/>
    </xf>
    <xf numFmtId="164" fontId="1" fillId="2" borderId="5" xfId="0" applyNumberFormat="1" applyFont="1" applyFill="1" applyBorder="1" applyAlignment="1">
      <alignment horizontal="center" wrapText="1"/>
    </xf>
    <xf numFmtId="164" fontId="1" fillId="2" borderId="6" xfId="0" applyNumberFormat="1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right" wrapText="1"/>
    </xf>
    <xf numFmtId="0" fontId="1" fillId="2" borderId="9" xfId="0" applyFont="1" applyFill="1" applyBorder="1" applyAlignment="1">
      <alignment horizontal="right" wrapText="1"/>
    </xf>
    <xf numFmtId="0" fontId="1" fillId="2" borderId="10" xfId="0" applyFont="1" applyFill="1" applyBorder="1" applyAlignment="1">
      <alignment horizontal="right" wrapText="1"/>
    </xf>
    <xf numFmtId="164" fontId="3" fillId="2" borderId="19" xfId="0" applyNumberFormat="1" applyFont="1" applyFill="1" applyBorder="1" applyAlignment="1">
      <alignment horizontal="center" wrapText="1"/>
    </xf>
    <xf numFmtId="164" fontId="3" fillId="2" borderId="18" xfId="0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1" fillId="2" borderId="19" xfId="0" applyFont="1" applyFill="1" applyBorder="1" applyAlignment="1">
      <alignment horizontal="right" wrapText="1"/>
    </xf>
    <xf numFmtId="0" fontId="1" fillId="2" borderId="7" xfId="0" applyFont="1" applyFill="1" applyBorder="1" applyAlignment="1">
      <alignment horizontal="right" wrapText="1"/>
    </xf>
    <xf numFmtId="0" fontId="1" fillId="2" borderId="25" xfId="0" applyFont="1" applyFill="1" applyBorder="1" applyAlignment="1">
      <alignment horizontal="center" wrapText="1"/>
    </xf>
    <xf numFmtId="0" fontId="1" fillId="2" borderId="26" xfId="0" applyFont="1" applyFill="1" applyBorder="1" applyAlignment="1">
      <alignment horizontal="center" wrapText="1"/>
    </xf>
    <xf numFmtId="0" fontId="1" fillId="2" borderId="27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164" fontId="1" fillId="2" borderId="26" xfId="0" applyNumberFormat="1" applyFont="1" applyFill="1" applyBorder="1" applyAlignment="1">
      <alignment horizontal="center" wrapText="1"/>
    </xf>
    <xf numFmtId="164" fontId="1" fillId="2" borderId="27" xfId="0" applyNumberFormat="1" applyFont="1" applyFill="1" applyBorder="1" applyAlignment="1">
      <alignment horizontal="center" wrapText="1"/>
    </xf>
    <xf numFmtId="164" fontId="1" fillId="2" borderId="15" xfId="0" applyNumberFormat="1" applyFont="1" applyFill="1" applyBorder="1" applyAlignment="1">
      <alignment horizontal="center" wrapText="1"/>
    </xf>
    <xf numFmtId="164" fontId="1" fillId="2" borderId="16" xfId="0" applyNumberFormat="1" applyFont="1" applyFill="1" applyBorder="1" applyAlignment="1">
      <alignment horizontal="center" wrapText="1"/>
    </xf>
    <xf numFmtId="164" fontId="1" fillId="2" borderId="12" xfId="0" applyNumberFormat="1" applyFont="1" applyFill="1" applyBorder="1" applyAlignment="1">
      <alignment horizontal="right" wrapText="1"/>
    </xf>
    <xf numFmtId="164" fontId="1" fillId="2" borderId="9" xfId="0" applyNumberFormat="1" applyFont="1" applyFill="1" applyBorder="1" applyAlignment="1">
      <alignment horizontal="right" wrapText="1"/>
    </xf>
    <xf numFmtId="164" fontId="1" fillId="2" borderId="8" xfId="0" applyNumberFormat="1" applyFont="1" applyFill="1" applyBorder="1" applyAlignment="1">
      <alignment horizontal="right" wrapText="1"/>
    </xf>
    <xf numFmtId="164" fontId="1" fillId="2" borderId="7" xfId="0" applyNumberFormat="1" applyFont="1" applyFill="1" applyBorder="1" applyAlignment="1">
      <alignment horizontal="center" wrapText="1"/>
    </xf>
    <xf numFmtId="0" fontId="1" fillId="2" borderId="2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22" xfId="0" applyFont="1" applyFill="1" applyBorder="1" applyAlignment="1">
      <alignment horizontal="center" wrapText="1"/>
    </xf>
    <xf numFmtId="0" fontId="1" fillId="2" borderId="17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91"/>
  <sheetViews>
    <sheetView tabSelected="1" workbookViewId="0">
      <selection activeCell="O87" sqref="O87"/>
    </sheetView>
  </sheetViews>
  <sheetFormatPr defaultRowHeight="15"/>
  <cols>
    <col min="1" max="1" width="4.7109375" customWidth="1"/>
    <col min="2" max="2" width="3.5703125" customWidth="1"/>
    <col min="3" max="3" width="33.85546875" customWidth="1"/>
    <col min="6" max="6" width="14.28515625" customWidth="1"/>
    <col min="7" max="7" width="14.140625" customWidth="1"/>
    <col min="8" max="8" width="13.28515625" customWidth="1"/>
    <col min="9" max="9" width="14.7109375" customWidth="1"/>
    <col min="10" max="10" width="13.42578125" customWidth="1"/>
    <col min="12" max="12" width="4.85546875" customWidth="1"/>
  </cols>
  <sheetData>
    <row r="2" spans="1:13" ht="15.75" customHeight="1">
      <c r="A2" s="131" t="s">
        <v>79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</row>
    <row r="3" spans="1:13" ht="15.75" customHeight="1">
      <c r="A3" s="132"/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</row>
    <row r="4" spans="1:13" ht="15.75" customHeight="1">
      <c r="A4" s="132"/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</row>
    <row r="5" spans="1:13" ht="15.75" customHeight="1">
      <c r="A5" s="132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</row>
    <row r="6" spans="1:13" ht="15.75" customHeight="1">
      <c r="A6" s="132"/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</row>
    <row r="7" spans="1:13">
      <c r="A7" s="132"/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</row>
    <row r="8" spans="1:13" ht="15.75" thickBot="1"/>
    <row r="9" spans="1:13" ht="16.5" thickBot="1">
      <c r="A9" s="30" t="s">
        <v>0</v>
      </c>
      <c r="B9" s="101"/>
      <c r="C9" s="128" t="s">
        <v>1</v>
      </c>
      <c r="D9" s="128" t="s">
        <v>2</v>
      </c>
      <c r="E9" s="128" t="s">
        <v>3</v>
      </c>
      <c r="F9" s="63" t="s">
        <v>4</v>
      </c>
      <c r="G9" s="64"/>
      <c r="H9" s="64"/>
      <c r="I9" s="64"/>
      <c r="J9" s="64"/>
      <c r="K9" s="64"/>
      <c r="L9" s="65"/>
      <c r="M9" s="1"/>
    </row>
    <row r="10" spans="1:13" ht="16.5" thickBot="1">
      <c r="A10" s="33"/>
      <c r="B10" s="126"/>
      <c r="C10" s="129"/>
      <c r="D10" s="129"/>
      <c r="E10" s="129"/>
      <c r="F10" s="128" t="s">
        <v>5</v>
      </c>
      <c r="G10" s="63" t="s">
        <v>6</v>
      </c>
      <c r="H10" s="64"/>
      <c r="I10" s="64"/>
      <c r="J10" s="64"/>
      <c r="K10" s="64"/>
      <c r="L10" s="65"/>
      <c r="M10" s="1"/>
    </row>
    <row r="11" spans="1:13" ht="16.5" thickBot="1">
      <c r="A11" s="114"/>
      <c r="B11" s="127"/>
      <c r="C11" s="130"/>
      <c r="D11" s="130"/>
      <c r="E11" s="130"/>
      <c r="F11" s="130"/>
      <c r="G11" s="21">
        <v>2014</v>
      </c>
      <c r="H11" s="21">
        <v>2015</v>
      </c>
      <c r="I11" s="21">
        <v>2016</v>
      </c>
      <c r="J11" s="21">
        <v>2017</v>
      </c>
      <c r="K11" s="63">
        <v>2018</v>
      </c>
      <c r="L11" s="65"/>
      <c r="M11" s="1"/>
    </row>
    <row r="12" spans="1:13" ht="16.5" thickBot="1">
      <c r="A12" s="58">
        <v>1</v>
      </c>
      <c r="B12" s="125"/>
      <c r="C12" s="21">
        <v>2</v>
      </c>
      <c r="D12" s="5">
        <v>3</v>
      </c>
      <c r="E12" s="6">
        <v>4</v>
      </c>
      <c r="F12" s="6">
        <v>5</v>
      </c>
      <c r="G12" s="21">
        <v>6</v>
      </c>
      <c r="H12" s="21">
        <v>7</v>
      </c>
      <c r="I12" s="21">
        <v>8</v>
      </c>
      <c r="J12" s="21">
        <v>9</v>
      </c>
      <c r="K12" s="63">
        <v>10</v>
      </c>
      <c r="L12" s="65"/>
      <c r="M12" s="1"/>
    </row>
    <row r="13" spans="1:13" ht="58.5" customHeight="1" thickBot="1">
      <c r="A13" s="63" t="s">
        <v>7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5"/>
      <c r="M13" s="1"/>
    </row>
    <row r="14" spans="1:13" ht="48.75" customHeight="1" thickBot="1">
      <c r="A14" s="63" t="s">
        <v>8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5"/>
      <c r="M14" s="1"/>
    </row>
    <row r="15" spans="1:13" ht="46.5" customHeight="1" thickBot="1">
      <c r="A15" s="63" t="s">
        <v>9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5"/>
      <c r="M15" s="1"/>
    </row>
    <row r="16" spans="1:13" ht="16.5" thickBot="1">
      <c r="A16" s="93" t="s">
        <v>10</v>
      </c>
      <c r="B16" s="94"/>
      <c r="C16" s="92" t="s">
        <v>11</v>
      </c>
      <c r="D16" s="92" t="s">
        <v>12</v>
      </c>
      <c r="E16" s="16" t="s">
        <v>5</v>
      </c>
      <c r="F16" s="10">
        <f>G16+H16+I16+J16+K16</f>
        <v>888216.4</v>
      </c>
      <c r="G16" s="10">
        <f>G17</f>
        <v>174209.3</v>
      </c>
      <c r="H16" s="10">
        <f t="shared" ref="H16:J16" si="0">H17</f>
        <v>163731.20000000001</v>
      </c>
      <c r="I16" s="10">
        <f t="shared" si="0"/>
        <v>171392.7</v>
      </c>
      <c r="J16" s="10">
        <f t="shared" si="0"/>
        <v>173445.8</v>
      </c>
      <c r="K16" s="105">
        <v>205437.4</v>
      </c>
      <c r="L16" s="106"/>
      <c r="M16" s="1"/>
    </row>
    <row r="17" spans="1:17" ht="91.5" customHeight="1" thickBot="1">
      <c r="A17" s="90"/>
      <c r="B17" s="91"/>
      <c r="C17" s="87"/>
      <c r="D17" s="87"/>
      <c r="E17" s="11" t="s">
        <v>13</v>
      </c>
      <c r="F17" s="11">
        <f>G17+H17+I17+J17+K17</f>
        <v>888216.4</v>
      </c>
      <c r="G17" s="11">
        <v>174209.3</v>
      </c>
      <c r="H17" s="11">
        <v>163731.20000000001</v>
      </c>
      <c r="I17" s="11">
        <v>171392.7</v>
      </c>
      <c r="J17" s="11">
        <v>173445.8</v>
      </c>
      <c r="K17" s="51">
        <v>205437.4</v>
      </c>
      <c r="L17" s="52"/>
      <c r="M17" s="1"/>
    </row>
    <row r="18" spans="1:17" ht="16.5" thickBot="1">
      <c r="A18" s="97" t="s">
        <v>14</v>
      </c>
      <c r="B18" s="117"/>
      <c r="C18" s="117"/>
      <c r="D18" s="118"/>
      <c r="E18" s="16" t="s">
        <v>5</v>
      </c>
      <c r="F18" s="10">
        <f>G18+H18+I18+J18+K18</f>
        <v>888216.4</v>
      </c>
      <c r="G18" s="14">
        <f>G16</f>
        <v>174209.3</v>
      </c>
      <c r="H18" s="14">
        <f t="shared" ref="H18:J18" si="1">H16</f>
        <v>163731.20000000001</v>
      </c>
      <c r="I18" s="14">
        <f t="shared" si="1"/>
        <v>171392.7</v>
      </c>
      <c r="J18" s="14">
        <f t="shared" si="1"/>
        <v>173445.8</v>
      </c>
      <c r="K18" s="28">
        <v>205437.4</v>
      </c>
      <c r="L18" s="29"/>
      <c r="M18" s="1"/>
    </row>
    <row r="19" spans="1:17" ht="32.25" thickBot="1">
      <c r="A19" s="99"/>
      <c r="B19" s="119"/>
      <c r="C19" s="119"/>
      <c r="D19" s="120"/>
      <c r="E19" s="11" t="s">
        <v>13</v>
      </c>
      <c r="F19" s="11">
        <f>G19+H19+I19+J19+K19</f>
        <v>888216.4</v>
      </c>
      <c r="G19" s="15">
        <f>G17</f>
        <v>174209.3</v>
      </c>
      <c r="H19" s="15">
        <v>163731.20000000001</v>
      </c>
      <c r="I19" s="15">
        <f>I17</f>
        <v>171392.7</v>
      </c>
      <c r="J19" s="15">
        <f>J17</f>
        <v>173445.8</v>
      </c>
      <c r="K19" s="39">
        <v>205437.4</v>
      </c>
      <c r="L19" s="40"/>
      <c r="M19" s="1"/>
    </row>
    <row r="20" spans="1:17" ht="16.5" thickBot="1">
      <c r="A20" s="121" t="s">
        <v>15</v>
      </c>
      <c r="B20" s="122"/>
      <c r="C20" s="122"/>
      <c r="D20" s="122"/>
      <c r="E20" s="123"/>
      <c r="F20" s="14">
        <f>F18</f>
        <v>888216.4</v>
      </c>
      <c r="G20" s="14">
        <f>G18</f>
        <v>174209.3</v>
      </c>
      <c r="H20" s="14">
        <f>H18</f>
        <v>163731.20000000001</v>
      </c>
      <c r="I20" s="14">
        <f>I18</f>
        <v>171392.7</v>
      </c>
      <c r="J20" s="14">
        <f>J18</f>
        <v>173445.8</v>
      </c>
      <c r="K20" s="28">
        <v>205437.4</v>
      </c>
      <c r="L20" s="29"/>
      <c r="M20" s="1"/>
    </row>
    <row r="21" spans="1:17" ht="24" customHeight="1" thickBot="1">
      <c r="A21" s="49" t="s">
        <v>16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50"/>
      <c r="M21" s="1"/>
    </row>
    <row r="22" spans="1:17" ht="27" customHeight="1" thickBot="1">
      <c r="A22" s="63" t="s">
        <v>17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5"/>
      <c r="M22" s="1"/>
    </row>
    <row r="23" spans="1:17" ht="16.5" thickBot="1">
      <c r="A23" s="66" t="s">
        <v>18</v>
      </c>
      <c r="B23" s="67"/>
      <c r="C23" s="47" t="s">
        <v>19</v>
      </c>
      <c r="D23" s="47" t="s">
        <v>12</v>
      </c>
      <c r="E23" s="21" t="s">
        <v>5</v>
      </c>
      <c r="F23" s="10">
        <f>G23</f>
        <v>24140.5</v>
      </c>
      <c r="G23" s="10">
        <v>24140.5</v>
      </c>
      <c r="H23" s="10" t="s">
        <v>20</v>
      </c>
      <c r="I23" s="10" t="s">
        <v>20</v>
      </c>
      <c r="J23" s="10" t="s">
        <v>20</v>
      </c>
      <c r="K23" s="105" t="s">
        <v>20</v>
      </c>
      <c r="L23" s="106"/>
      <c r="M23" s="1"/>
      <c r="Q23" s="22"/>
    </row>
    <row r="24" spans="1:17" ht="128.25" customHeight="1" thickBot="1">
      <c r="A24" s="55"/>
      <c r="B24" s="56"/>
      <c r="C24" s="48"/>
      <c r="D24" s="69"/>
      <c r="E24" s="8" t="s">
        <v>13</v>
      </c>
      <c r="F24" s="11">
        <f>G24</f>
        <v>24140.5</v>
      </c>
      <c r="G24" s="11">
        <v>24140.5</v>
      </c>
      <c r="H24" s="11" t="s">
        <v>20</v>
      </c>
      <c r="I24" s="11" t="s">
        <v>20</v>
      </c>
      <c r="J24" s="11" t="s">
        <v>20</v>
      </c>
      <c r="K24" s="51" t="s">
        <v>20</v>
      </c>
      <c r="L24" s="52"/>
      <c r="M24" s="1"/>
    </row>
    <row r="25" spans="1:17" ht="16.5" thickBot="1">
      <c r="A25" s="53" t="s">
        <v>21</v>
      </c>
      <c r="B25" s="54"/>
      <c r="C25" s="57" t="s">
        <v>22</v>
      </c>
      <c r="D25" s="69"/>
      <c r="E25" s="21" t="s">
        <v>5</v>
      </c>
      <c r="F25" s="10">
        <v>10000</v>
      </c>
      <c r="G25" s="10">
        <v>2000</v>
      </c>
      <c r="H25" s="10">
        <v>2000</v>
      </c>
      <c r="I25" s="10">
        <v>2000</v>
      </c>
      <c r="J25" s="10">
        <v>2000</v>
      </c>
      <c r="K25" s="105">
        <v>2000</v>
      </c>
      <c r="L25" s="106"/>
      <c r="M25" s="1"/>
    </row>
    <row r="26" spans="1:17" ht="50.25" customHeight="1" thickBot="1">
      <c r="A26" s="55"/>
      <c r="B26" s="56"/>
      <c r="C26" s="48"/>
      <c r="D26" s="69"/>
      <c r="E26" s="8" t="s">
        <v>13</v>
      </c>
      <c r="F26" s="11">
        <v>10000</v>
      </c>
      <c r="G26" s="11">
        <v>2000</v>
      </c>
      <c r="H26" s="12">
        <v>2000</v>
      </c>
      <c r="I26" s="13">
        <v>2000</v>
      </c>
      <c r="J26" s="12">
        <v>2000</v>
      </c>
      <c r="K26" s="51">
        <v>2000</v>
      </c>
      <c r="L26" s="52"/>
      <c r="M26" s="1"/>
    </row>
    <row r="27" spans="1:17" ht="16.5" thickBot="1">
      <c r="A27" s="53" t="s">
        <v>23</v>
      </c>
      <c r="B27" s="54"/>
      <c r="C27" s="57" t="s">
        <v>81</v>
      </c>
      <c r="D27" s="69"/>
      <c r="E27" s="21" t="s">
        <v>5</v>
      </c>
      <c r="F27" s="10">
        <f>G27+H27+I27+J27+K27</f>
        <v>4400</v>
      </c>
      <c r="G27" s="10">
        <v>1900</v>
      </c>
      <c r="H27" s="17">
        <f>H29</f>
        <v>0</v>
      </c>
      <c r="I27" s="17">
        <f t="shared" ref="I27:J27" si="2">I29</f>
        <v>900</v>
      </c>
      <c r="J27" s="17">
        <f t="shared" si="2"/>
        <v>1600</v>
      </c>
      <c r="K27" s="105">
        <v>0</v>
      </c>
      <c r="L27" s="106"/>
      <c r="M27" s="1"/>
    </row>
    <row r="28" spans="1:17" ht="39.75" customHeight="1" thickBot="1">
      <c r="A28" s="107"/>
      <c r="B28" s="108"/>
      <c r="C28" s="69"/>
      <c r="D28" s="69"/>
      <c r="E28" s="8" t="s">
        <v>13</v>
      </c>
      <c r="F28" s="11"/>
      <c r="G28" s="11"/>
      <c r="H28" s="12"/>
      <c r="I28" s="13"/>
      <c r="J28" s="12"/>
      <c r="K28" s="51"/>
      <c r="L28" s="52"/>
      <c r="M28" s="1"/>
    </row>
    <row r="29" spans="1:17" ht="66.75" customHeight="1" thickBot="1">
      <c r="A29" s="55"/>
      <c r="B29" s="56"/>
      <c r="C29" s="48"/>
      <c r="D29" s="48"/>
      <c r="E29" s="8" t="s">
        <v>24</v>
      </c>
      <c r="F29" s="11">
        <f>G29+H29+I29+J29+K29</f>
        <v>4400</v>
      </c>
      <c r="G29" s="11">
        <v>1900</v>
      </c>
      <c r="H29" s="12"/>
      <c r="I29" s="13">
        <v>900</v>
      </c>
      <c r="J29" s="12">
        <v>1600</v>
      </c>
      <c r="K29" s="51"/>
      <c r="L29" s="52"/>
      <c r="M29" s="1"/>
    </row>
    <row r="30" spans="1:17" ht="16.5" thickBot="1">
      <c r="A30" s="111" t="s">
        <v>25</v>
      </c>
      <c r="B30" s="112"/>
      <c r="C30" s="112"/>
      <c r="D30" s="113"/>
      <c r="E30" s="21" t="s">
        <v>26</v>
      </c>
      <c r="F30" s="18">
        <f>F31+F32</f>
        <v>28540.5</v>
      </c>
      <c r="G30" s="18">
        <f>G31+G32</f>
        <v>26040.5</v>
      </c>
      <c r="H30" s="18"/>
      <c r="I30" s="18">
        <f>I32</f>
        <v>900</v>
      </c>
      <c r="J30" s="18">
        <f>J32</f>
        <v>1600</v>
      </c>
      <c r="K30" s="28"/>
      <c r="L30" s="29"/>
      <c r="M30" s="1"/>
    </row>
    <row r="31" spans="1:17" ht="32.25" thickBot="1">
      <c r="A31" s="33"/>
      <c r="B31" s="34"/>
      <c r="C31" s="34"/>
      <c r="D31" s="35"/>
      <c r="E31" s="8" t="s">
        <v>13</v>
      </c>
      <c r="F31" s="19">
        <f>G31+H31+I31+J31+K31</f>
        <v>24140.5</v>
      </c>
      <c r="G31" s="19">
        <f>G24</f>
        <v>24140.5</v>
      </c>
      <c r="H31" s="19"/>
      <c r="I31" s="19"/>
      <c r="J31" s="19"/>
      <c r="K31" s="51"/>
      <c r="L31" s="52"/>
      <c r="M31" s="1"/>
    </row>
    <row r="32" spans="1:17" ht="48" thickBot="1">
      <c r="A32" s="114"/>
      <c r="B32" s="115"/>
      <c r="C32" s="115"/>
      <c r="D32" s="116"/>
      <c r="E32" s="8" t="s">
        <v>24</v>
      </c>
      <c r="F32" s="19">
        <f>G32+H32+I32+J32+K32</f>
        <v>4400</v>
      </c>
      <c r="G32" s="15">
        <v>1900</v>
      </c>
      <c r="H32" s="15"/>
      <c r="I32" s="15">
        <f>I29</f>
        <v>900</v>
      </c>
      <c r="J32" s="15">
        <f>J29</f>
        <v>1600</v>
      </c>
      <c r="K32" s="39"/>
      <c r="L32" s="40"/>
      <c r="M32" s="1"/>
    </row>
    <row r="33" spans="1:13" ht="16.5" thickBot="1">
      <c r="A33" s="102" t="s">
        <v>27</v>
      </c>
      <c r="B33" s="103"/>
      <c r="C33" s="103"/>
      <c r="D33" s="103"/>
      <c r="E33" s="104"/>
      <c r="F33" s="20">
        <f>F30</f>
        <v>28540.5</v>
      </c>
      <c r="G33" s="20">
        <f>G34+G35</f>
        <v>26040.5</v>
      </c>
      <c r="H33" s="20">
        <f>H34+H35</f>
        <v>0</v>
      </c>
      <c r="I33" s="20">
        <f>I34+I35</f>
        <v>900</v>
      </c>
      <c r="J33" s="20">
        <f>J34+J35</f>
        <v>1600</v>
      </c>
      <c r="K33" s="28">
        <v>0</v>
      </c>
      <c r="L33" s="29"/>
      <c r="M33" s="1"/>
    </row>
    <row r="34" spans="1:13" ht="32.25" thickBot="1">
      <c r="A34" s="109"/>
      <c r="B34" s="110"/>
      <c r="C34" s="7"/>
      <c r="D34" s="7"/>
      <c r="E34" s="8" t="s">
        <v>13</v>
      </c>
      <c r="F34" s="15">
        <f>G34+H34+I34+J34+K34</f>
        <v>24140.5</v>
      </c>
      <c r="G34" s="15">
        <f>G31</f>
        <v>24140.5</v>
      </c>
      <c r="H34" s="15"/>
      <c r="I34" s="15"/>
      <c r="J34" s="15"/>
      <c r="K34" s="39"/>
      <c r="L34" s="40"/>
      <c r="M34" s="1"/>
    </row>
    <row r="35" spans="1:13" ht="48" thickBot="1">
      <c r="A35" s="109"/>
      <c r="B35" s="110"/>
      <c r="C35" s="7"/>
      <c r="D35" s="7"/>
      <c r="E35" s="8" t="s">
        <v>24</v>
      </c>
      <c r="F35" s="15">
        <f>G35+H35+I35+J35+K35</f>
        <v>4400</v>
      </c>
      <c r="G35" s="15">
        <v>1900</v>
      </c>
      <c r="H35" s="15"/>
      <c r="I35" s="15">
        <f t="shared" ref="I35:J35" si="3">I32</f>
        <v>900</v>
      </c>
      <c r="J35" s="15">
        <f t="shared" si="3"/>
        <v>1600</v>
      </c>
      <c r="K35" s="39"/>
      <c r="L35" s="40"/>
      <c r="M35" s="1"/>
    </row>
    <row r="36" spans="1:13" ht="16.5" thickBot="1">
      <c r="A36" s="63" t="s">
        <v>28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5"/>
      <c r="M36" s="1"/>
    </row>
    <row r="37" spans="1:13" ht="16.5" thickBot="1">
      <c r="A37" s="63" t="s">
        <v>29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5"/>
      <c r="M37" s="1"/>
    </row>
    <row r="38" spans="1:13" ht="57" customHeight="1" thickBot="1">
      <c r="A38" s="66" t="s">
        <v>30</v>
      </c>
      <c r="B38" s="67"/>
      <c r="C38" s="47" t="s">
        <v>31</v>
      </c>
      <c r="D38" s="47" t="s">
        <v>12</v>
      </c>
      <c r="E38" s="21" t="s">
        <v>5</v>
      </c>
      <c r="F38" s="10">
        <f>F39</f>
        <v>4751.5</v>
      </c>
      <c r="G38" s="10">
        <f t="shared" ref="G38:J38" si="4">G39</f>
        <v>727.3</v>
      </c>
      <c r="H38" s="10">
        <f t="shared" si="4"/>
        <v>0</v>
      </c>
      <c r="I38" s="10">
        <f t="shared" si="4"/>
        <v>0</v>
      </c>
      <c r="J38" s="10">
        <f t="shared" si="4"/>
        <v>0</v>
      </c>
      <c r="K38" s="105">
        <f>K39</f>
        <v>4024.2</v>
      </c>
      <c r="L38" s="106"/>
      <c r="M38" s="1"/>
    </row>
    <row r="39" spans="1:13" ht="32.25" thickBot="1">
      <c r="A39" s="55"/>
      <c r="B39" s="56"/>
      <c r="C39" s="48"/>
      <c r="D39" s="69"/>
      <c r="E39" s="8" t="s">
        <v>13</v>
      </c>
      <c r="F39" s="11">
        <f>G39+H39+I39+J39+K39</f>
        <v>4751.5</v>
      </c>
      <c r="G39" s="11">
        <v>727.3</v>
      </c>
      <c r="H39" s="11"/>
      <c r="I39" s="11"/>
      <c r="J39" s="11"/>
      <c r="K39" s="51">
        <v>4024.2</v>
      </c>
      <c r="L39" s="52"/>
      <c r="M39" s="1"/>
    </row>
    <row r="40" spans="1:13" ht="54" customHeight="1" thickBot="1">
      <c r="A40" s="53" t="s">
        <v>32</v>
      </c>
      <c r="B40" s="54"/>
      <c r="C40" s="57" t="s">
        <v>33</v>
      </c>
      <c r="D40" s="69"/>
      <c r="E40" s="21" t="s">
        <v>5</v>
      </c>
      <c r="F40" s="10">
        <f>F41</f>
        <v>7780.7999999999993</v>
      </c>
      <c r="G40" s="10">
        <f t="shared" ref="G40:J40" si="5">G41</f>
        <v>3756.6</v>
      </c>
      <c r="H40" s="10">
        <f t="shared" si="5"/>
        <v>0</v>
      </c>
      <c r="I40" s="10">
        <f t="shared" si="5"/>
        <v>0</v>
      </c>
      <c r="J40" s="10">
        <f t="shared" si="5"/>
        <v>0</v>
      </c>
      <c r="K40" s="105">
        <v>4024.2</v>
      </c>
      <c r="L40" s="106"/>
      <c r="M40" s="1"/>
    </row>
    <row r="41" spans="1:13" ht="32.25" thickBot="1">
      <c r="A41" s="55"/>
      <c r="B41" s="56"/>
      <c r="C41" s="48"/>
      <c r="D41" s="69"/>
      <c r="E41" s="8" t="s">
        <v>13</v>
      </c>
      <c r="F41" s="11">
        <f>G41+H41+I41+J41+K41</f>
        <v>7780.7999999999993</v>
      </c>
      <c r="G41" s="11">
        <v>3756.6</v>
      </c>
      <c r="H41" s="11"/>
      <c r="I41" s="11"/>
      <c r="J41" s="11"/>
      <c r="K41" s="51">
        <v>4024.2</v>
      </c>
      <c r="L41" s="52"/>
      <c r="M41" s="1"/>
    </row>
    <row r="42" spans="1:13" ht="53.25" customHeight="1" thickBot="1">
      <c r="A42" s="53" t="s">
        <v>34</v>
      </c>
      <c r="B42" s="54"/>
      <c r="C42" s="57" t="s">
        <v>35</v>
      </c>
      <c r="D42" s="69"/>
      <c r="E42" s="21" t="s">
        <v>5</v>
      </c>
      <c r="F42" s="10">
        <f>F43</f>
        <v>77807.399999999994</v>
      </c>
      <c r="G42" s="10">
        <f t="shared" ref="G42:J42" si="6">G43</f>
        <v>37565.599999999999</v>
      </c>
      <c r="H42" s="10">
        <f t="shared" si="6"/>
        <v>0</v>
      </c>
      <c r="I42" s="10">
        <f t="shared" si="6"/>
        <v>0</v>
      </c>
      <c r="J42" s="10">
        <f t="shared" si="6"/>
        <v>0</v>
      </c>
      <c r="K42" s="105">
        <v>40241.800000000003</v>
      </c>
      <c r="L42" s="106"/>
      <c r="M42" s="1"/>
    </row>
    <row r="43" spans="1:13" ht="88.5" customHeight="1" thickBot="1">
      <c r="A43" s="55"/>
      <c r="B43" s="56"/>
      <c r="C43" s="48"/>
      <c r="D43" s="69"/>
      <c r="E43" s="8" t="s">
        <v>13</v>
      </c>
      <c r="F43" s="11">
        <f>G43+H43+I43+J43+K43</f>
        <v>77807.399999999994</v>
      </c>
      <c r="G43" s="11">
        <v>37565.599999999999</v>
      </c>
      <c r="H43" s="11"/>
      <c r="I43" s="11"/>
      <c r="J43" s="11"/>
      <c r="K43" s="51">
        <v>40241.800000000003</v>
      </c>
      <c r="L43" s="52"/>
      <c r="M43" s="1"/>
    </row>
    <row r="44" spans="1:13" ht="64.5" customHeight="1" thickBot="1">
      <c r="A44" s="53" t="s">
        <v>36</v>
      </c>
      <c r="B44" s="54"/>
      <c r="C44" s="57" t="s">
        <v>37</v>
      </c>
      <c r="D44" s="69"/>
      <c r="E44" s="21" t="s">
        <v>5</v>
      </c>
      <c r="F44" s="11" t="s">
        <v>20</v>
      </c>
      <c r="G44" s="11" t="s">
        <v>20</v>
      </c>
      <c r="H44" s="11" t="s">
        <v>20</v>
      </c>
      <c r="I44" s="11" t="s">
        <v>20</v>
      </c>
      <c r="J44" s="11" t="s">
        <v>20</v>
      </c>
      <c r="K44" s="51" t="s">
        <v>20</v>
      </c>
      <c r="L44" s="52"/>
      <c r="M44" s="1"/>
    </row>
    <row r="45" spans="1:13" ht="32.25" thickBot="1">
      <c r="A45" s="107"/>
      <c r="B45" s="108"/>
      <c r="C45" s="69"/>
      <c r="D45" s="69"/>
      <c r="E45" s="8" t="s">
        <v>13</v>
      </c>
      <c r="F45" s="11" t="s">
        <v>20</v>
      </c>
      <c r="G45" s="11" t="s">
        <v>20</v>
      </c>
      <c r="H45" s="11" t="s">
        <v>20</v>
      </c>
      <c r="I45" s="11" t="s">
        <v>20</v>
      </c>
      <c r="J45" s="11" t="s">
        <v>20</v>
      </c>
      <c r="K45" s="51" t="s">
        <v>20</v>
      </c>
      <c r="L45" s="52"/>
      <c r="M45" s="1"/>
    </row>
    <row r="46" spans="1:13" ht="16.5" thickBot="1">
      <c r="A46" s="30" t="s">
        <v>38</v>
      </c>
      <c r="B46" s="31"/>
      <c r="C46" s="31"/>
      <c r="D46" s="101"/>
      <c r="E46" s="21" t="s">
        <v>5</v>
      </c>
      <c r="F46" s="14">
        <f>F47</f>
        <v>90339.7</v>
      </c>
      <c r="G46" s="14">
        <f t="shared" ref="G46:J46" si="7">G47</f>
        <v>42049.5</v>
      </c>
      <c r="H46" s="14">
        <f t="shared" si="7"/>
        <v>0</v>
      </c>
      <c r="I46" s="14">
        <f t="shared" si="7"/>
        <v>0</v>
      </c>
      <c r="J46" s="14">
        <f t="shared" si="7"/>
        <v>0</v>
      </c>
      <c r="K46" s="28">
        <v>48290.2</v>
      </c>
      <c r="L46" s="29"/>
      <c r="M46" s="1"/>
    </row>
    <row r="47" spans="1:13" ht="32.25" thickBot="1">
      <c r="A47" s="36"/>
      <c r="B47" s="37"/>
      <c r="C47" s="37"/>
      <c r="D47" s="78"/>
      <c r="E47" s="8" t="s">
        <v>13</v>
      </c>
      <c r="F47" s="11">
        <f>G47+H47+I47+J47+K47</f>
        <v>90339.7</v>
      </c>
      <c r="G47" s="15">
        <f>G39+G41+G43</f>
        <v>42049.5</v>
      </c>
      <c r="H47" s="15"/>
      <c r="I47" s="15"/>
      <c r="J47" s="15"/>
      <c r="K47" s="39">
        <v>48290.2</v>
      </c>
      <c r="L47" s="40"/>
      <c r="M47" s="1"/>
    </row>
    <row r="48" spans="1:13" ht="16.5" thickBot="1">
      <c r="A48" s="102" t="s">
        <v>39</v>
      </c>
      <c r="B48" s="103"/>
      <c r="C48" s="103"/>
      <c r="D48" s="103"/>
      <c r="E48" s="104"/>
      <c r="F48" s="20">
        <f>F46</f>
        <v>90339.7</v>
      </c>
      <c r="G48" s="20">
        <f t="shared" ref="G48:J48" si="8">G46</f>
        <v>42049.5</v>
      </c>
      <c r="H48" s="20">
        <f t="shared" si="8"/>
        <v>0</v>
      </c>
      <c r="I48" s="20">
        <f t="shared" si="8"/>
        <v>0</v>
      </c>
      <c r="J48" s="20">
        <f t="shared" si="8"/>
        <v>0</v>
      </c>
      <c r="K48" s="28">
        <f>K46</f>
        <v>48290.2</v>
      </c>
      <c r="L48" s="29"/>
      <c r="M48" s="1"/>
    </row>
    <row r="49" spans="1:13" ht="16.5" thickBot="1">
      <c r="A49" s="63" t="s">
        <v>40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5"/>
      <c r="M49" s="1"/>
    </row>
    <row r="50" spans="1:13" ht="31.5" customHeight="1" thickBot="1">
      <c r="A50" s="63" t="s">
        <v>41</v>
      </c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5"/>
      <c r="M50" s="1"/>
    </row>
    <row r="51" spans="1:13" ht="27.75" customHeight="1">
      <c r="A51" s="66" t="s">
        <v>42</v>
      </c>
      <c r="B51" s="67"/>
      <c r="C51" s="47" t="s">
        <v>43</v>
      </c>
      <c r="D51" s="47" t="s">
        <v>12</v>
      </c>
      <c r="E51" s="47" t="s">
        <v>44</v>
      </c>
      <c r="F51" s="92" t="s">
        <v>20</v>
      </c>
      <c r="G51" s="92" t="s">
        <v>20</v>
      </c>
      <c r="H51" s="92" t="s">
        <v>20</v>
      </c>
      <c r="I51" s="92" t="s">
        <v>20</v>
      </c>
      <c r="J51" s="92" t="s">
        <v>20</v>
      </c>
      <c r="K51" s="93" t="s">
        <v>20</v>
      </c>
      <c r="L51" s="94"/>
      <c r="M51" s="1"/>
    </row>
    <row r="52" spans="1:13" ht="54" customHeight="1" thickBot="1">
      <c r="A52" s="55"/>
      <c r="B52" s="56"/>
      <c r="C52" s="48"/>
      <c r="D52" s="69"/>
      <c r="E52" s="48"/>
      <c r="F52" s="87"/>
      <c r="G52" s="87"/>
      <c r="H52" s="87"/>
      <c r="I52" s="87"/>
      <c r="J52" s="87"/>
      <c r="K52" s="90"/>
      <c r="L52" s="91"/>
      <c r="M52" s="1"/>
    </row>
    <row r="53" spans="1:13" ht="77.25" customHeight="1">
      <c r="A53" s="53" t="s">
        <v>45</v>
      </c>
      <c r="B53" s="54"/>
      <c r="C53" s="57" t="s">
        <v>46</v>
      </c>
      <c r="D53" s="69"/>
      <c r="E53" s="57" t="s">
        <v>44</v>
      </c>
      <c r="F53" s="95" t="s">
        <v>20</v>
      </c>
      <c r="G53" s="95" t="s">
        <v>20</v>
      </c>
      <c r="H53" s="95" t="s">
        <v>20</v>
      </c>
      <c r="I53" s="95" t="s">
        <v>20</v>
      </c>
      <c r="J53" s="95" t="s">
        <v>20</v>
      </c>
      <c r="K53" s="97" t="s">
        <v>20</v>
      </c>
      <c r="L53" s="98"/>
      <c r="M53" s="1"/>
    </row>
    <row r="54" spans="1:13" ht="15.75" thickBot="1">
      <c r="A54" s="55"/>
      <c r="B54" s="56"/>
      <c r="C54" s="48"/>
      <c r="D54" s="69"/>
      <c r="E54" s="48"/>
      <c r="F54" s="96"/>
      <c r="G54" s="96"/>
      <c r="H54" s="96"/>
      <c r="I54" s="96"/>
      <c r="J54" s="96"/>
      <c r="K54" s="99"/>
      <c r="L54" s="100"/>
      <c r="M54" s="1"/>
    </row>
    <row r="55" spans="1:13" ht="43.5" customHeight="1">
      <c r="A55" s="53" t="s">
        <v>47</v>
      </c>
      <c r="B55" s="54"/>
      <c r="C55" s="57" t="s">
        <v>48</v>
      </c>
      <c r="D55" s="69"/>
      <c r="E55" s="57" t="s">
        <v>44</v>
      </c>
      <c r="F55" s="86" t="s">
        <v>20</v>
      </c>
      <c r="G55" s="86" t="s">
        <v>20</v>
      </c>
      <c r="H55" s="86" t="s">
        <v>20</v>
      </c>
      <c r="I55" s="86" t="s">
        <v>20</v>
      </c>
      <c r="J55" s="86" t="s">
        <v>20</v>
      </c>
      <c r="K55" s="88" t="s">
        <v>20</v>
      </c>
      <c r="L55" s="89"/>
      <c r="M55" s="1"/>
    </row>
    <row r="56" spans="1:13" ht="56.25" customHeight="1" thickBot="1">
      <c r="A56" s="55"/>
      <c r="B56" s="56"/>
      <c r="C56" s="48"/>
      <c r="D56" s="69"/>
      <c r="E56" s="48"/>
      <c r="F56" s="87"/>
      <c r="G56" s="87"/>
      <c r="H56" s="87"/>
      <c r="I56" s="87"/>
      <c r="J56" s="87"/>
      <c r="K56" s="90"/>
      <c r="L56" s="91"/>
      <c r="M56" s="1"/>
    </row>
    <row r="57" spans="1:13" ht="16.5" thickBot="1">
      <c r="A57" s="53" t="s">
        <v>49</v>
      </c>
      <c r="B57" s="54"/>
      <c r="C57" s="57" t="s">
        <v>50</v>
      </c>
      <c r="D57" s="69"/>
      <c r="E57" s="21" t="s">
        <v>26</v>
      </c>
      <c r="F57" s="14">
        <v>1000</v>
      </c>
      <c r="G57" s="14">
        <v>0</v>
      </c>
      <c r="H57" s="14">
        <v>0</v>
      </c>
      <c r="I57" s="14">
        <v>0</v>
      </c>
      <c r="J57" s="14">
        <v>0</v>
      </c>
      <c r="K57" s="61">
        <v>1000</v>
      </c>
      <c r="L57" s="62"/>
      <c r="M57" s="1"/>
    </row>
    <row r="58" spans="1:13" ht="63" customHeight="1" thickBot="1">
      <c r="A58" s="55"/>
      <c r="B58" s="56"/>
      <c r="C58" s="48"/>
      <c r="D58" s="69"/>
      <c r="E58" s="8" t="s">
        <v>13</v>
      </c>
      <c r="F58" s="11">
        <v>1000</v>
      </c>
      <c r="G58" s="11">
        <v>0</v>
      </c>
      <c r="H58" s="11"/>
      <c r="I58" s="11"/>
      <c r="J58" s="11"/>
      <c r="K58" s="51">
        <v>1000</v>
      </c>
      <c r="L58" s="52"/>
      <c r="M58" s="1"/>
    </row>
    <row r="59" spans="1:13" ht="16.5" thickBot="1">
      <c r="A59" s="53" t="s">
        <v>51</v>
      </c>
      <c r="B59" s="54"/>
      <c r="C59" s="57" t="s">
        <v>52</v>
      </c>
      <c r="D59" s="69"/>
      <c r="E59" s="21" t="s">
        <v>26</v>
      </c>
      <c r="F59" s="14">
        <f>F60</f>
        <v>145425.59999999998</v>
      </c>
      <c r="G59" s="14">
        <f t="shared" ref="G59:J59" si="9">G60</f>
        <v>40171.9</v>
      </c>
      <c r="H59" s="14">
        <f t="shared" si="9"/>
        <v>27817.8</v>
      </c>
      <c r="I59" s="14">
        <f t="shared" si="9"/>
        <v>15720.5</v>
      </c>
      <c r="J59" s="14">
        <f t="shared" si="9"/>
        <v>15630.4</v>
      </c>
      <c r="K59" s="28">
        <v>46085</v>
      </c>
      <c r="L59" s="29"/>
      <c r="M59" s="1"/>
    </row>
    <row r="60" spans="1:13" ht="32.25" thickBot="1">
      <c r="A60" s="70"/>
      <c r="B60" s="71"/>
      <c r="C60" s="68"/>
      <c r="D60" s="68"/>
      <c r="E60" s="8" t="s">
        <v>13</v>
      </c>
      <c r="F60" s="11">
        <f>G60+H60+I60+J60+K60</f>
        <v>145425.59999999998</v>
      </c>
      <c r="G60" s="11">
        <v>40171.9</v>
      </c>
      <c r="H60" s="11">
        <v>27817.8</v>
      </c>
      <c r="I60" s="11">
        <v>15720.5</v>
      </c>
      <c r="J60" s="11">
        <v>15630.4</v>
      </c>
      <c r="K60" s="51">
        <v>46085</v>
      </c>
      <c r="L60" s="52"/>
      <c r="M60" s="1"/>
    </row>
    <row r="61" spans="1:13" ht="16.5" thickBot="1">
      <c r="A61" s="41" t="s">
        <v>53</v>
      </c>
      <c r="B61" s="42"/>
      <c r="C61" s="42"/>
      <c r="D61" s="74"/>
      <c r="E61" s="21" t="s">
        <v>26</v>
      </c>
      <c r="F61" s="14">
        <f>F57+F59</f>
        <v>146425.59999999998</v>
      </c>
      <c r="G61" s="14">
        <f t="shared" ref="G61:J61" si="10">G57+G59</f>
        <v>40171.9</v>
      </c>
      <c r="H61" s="14">
        <f t="shared" si="10"/>
        <v>27817.8</v>
      </c>
      <c r="I61" s="14">
        <f t="shared" si="10"/>
        <v>15720.5</v>
      </c>
      <c r="J61" s="14">
        <f t="shared" si="10"/>
        <v>15630.4</v>
      </c>
      <c r="K61" s="28">
        <v>46085</v>
      </c>
      <c r="L61" s="29"/>
      <c r="M61" s="1"/>
    </row>
    <row r="62" spans="1:13" ht="32.25" thickBot="1">
      <c r="A62" s="44"/>
      <c r="B62" s="45"/>
      <c r="C62" s="45"/>
      <c r="D62" s="75"/>
      <c r="E62" s="8" t="s">
        <v>13</v>
      </c>
      <c r="F62" s="11">
        <f>F58+F60</f>
        <v>146425.59999999998</v>
      </c>
      <c r="G62" s="11">
        <f t="shared" ref="G62:J62" si="11">G58+G60</f>
        <v>40171.9</v>
      </c>
      <c r="H62" s="11">
        <f t="shared" si="11"/>
        <v>27817.8</v>
      </c>
      <c r="I62" s="11">
        <f t="shared" si="11"/>
        <v>15720.5</v>
      </c>
      <c r="J62" s="11">
        <f t="shared" si="11"/>
        <v>15630.4</v>
      </c>
      <c r="K62" s="51">
        <f>K58+K60</f>
        <v>47085</v>
      </c>
      <c r="L62" s="52"/>
      <c r="M62" s="1"/>
    </row>
    <row r="63" spans="1:13" ht="16.5" thickBot="1">
      <c r="A63" s="36" t="s">
        <v>54</v>
      </c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78"/>
      <c r="M63" s="1"/>
    </row>
    <row r="64" spans="1:13">
      <c r="A64" s="79" t="s">
        <v>55</v>
      </c>
      <c r="B64" s="80"/>
      <c r="C64" s="83" t="s">
        <v>56</v>
      </c>
      <c r="D64" s="47" t="s">
        <v>12</v>
      </c>
      <c r="E64" s="47" t="s">
        <v>44</v>
      </c>
      <c r="F64" s="66" t="s">
        <v>57</v>
      </c>
      <c r="G64" s="85"/>
      <c r="H64" s="85"/>
      <c r="I64" s="85"/>
      <c r="J64" s="85"/>
      <c r="K64" s="85"/>
      <c r="L64" s="67"/>
      <c r="M64" s="1"/>
    </row>
    <row r="65" spans="1:13" ht="69" customHeight="1" thickBot="1">
      <c r="A65" s="81"/>
      <c r="B65" s="82"/>
      <c r="C65" s="84"/>
      <c r="D65" s="69"/>
      <c r="E65" s="48"/>
      <c r="F65" s="55"/>
      <c r="G65" s="73"/>
      <c r="H65" s="73"/>
      <c r="I65" s="73"/>
      <c r="J65" s="73"/>
      <c r="K65" s="73"/>
      <c r="L65" s="56"/>
      <c r="M65" s="1"/>
    </row>
    <row r="66" spans="1:13">
      <c r="A66" s="79" t="s">
        <v>58</v>
      </c>
      <c r="B66" s="80"/>
      <c r="C66" s="83" t="s">
        <v>59</v>
      </c>
      <c r="D66" s="69"/>
      <c r="E66" s="57" t="s">
        <v>44</v>
      </c>
      <c r="F66" s="53" t="s">
        <v>57</v>
      </c>
      <c r="G66" s="72"/>
      <c r="H66" s="72"/>
      <c r="I66" s="72"/>
      <c r="J66" s="72"/>
      <c r="K66" s="72"/>
      <c r="L66" s="54"/>
      <c r="M66" s="1"/>
    </row>
    <row r="67" spans="1:13" ht="64.5" customHeight="1" thickBot="1">
      <c r="A67" s="81"/>
      <c r="B67" s="82"/>
      <c r="C67" s="84"/>
      <c r="D67" s="69"/>
      <c r="E67" s="69"/>
      <c r="F67" s="55"/>
      <c r="G67" s="73"/>
      <c r="H67" s="73"/>
      <c r="I67" s="73"/>
      <c r="J67" s="73"/>
      <c r="K67" s="73"/>
      <c r="L67" s="56"/>
      <c r="M67" s="1"/>
    </row>
    <row r="68" spans="1:13" ht="84" customHeight="1">
      <c r="A68" s="66" t="s">
        <v>60</v>
      </c>
      <c r="B68" s="67"/>
      <c r="C68" s="47" t="s">
        <v>61</v>
      </c>
      <c r="D68" s="69"/>
      <c r="E68" s="47" t="s">
        <v>44</v>
      </c>
      <c r="F68" s="53" t="s">
        <v>57</v>
      </c>
      <c r="G68" s="72"/>
      <c r="H68" s="72"/>
      <c r="I68" s="72"/>
      <c r="J68" s="72"/>
      <c r="K68" s="72"/>
      <c r="L68" s="54"/>
      <c r="M68" s="1"/>
    </row>
    <row r="69" spans="1:13" ht="45" customHeight="1" thickBot="1">
      <c r="A69" s="70"/>
      <c r="B69" s="71"/>
      <c r="C69" s="68"/>
      <c r="D69" s="68"/>
      <c r="E69" s="68"/>
      <c r="F69" s="55"/>
      <c r="G69" s="73"/>
      <c r="H69" s="73"/>
      <c r="I69" s="73"/>
      <c r="J69" s="73"/>
      <c r="K69" s="73"/>
      <c r="L69" s="56"/>
      <c r="M69" s="1"/>
    </row>
    <row r="70" spans="1:13">
      <c r="A70" s="41" t="s">
        <v>62</v>
      </c>
      <c r="B70" s="42"/>
      <c r="C70" s="42"/>
      <c r="D70" s="42"/>
      <c r="E70" s="74"/>
      <c r="F70" s="76" t="s">
        <v>57</v>
      </c>
      <c r="G70" s="72"/>
      <c r="H70" s="72"/>
      <c r="I70" s="72"/>
      <c r="J70" s="72"/>
      <c r="K70" s="72"/>
      <c r="L70" s="54"/>
      <c r="M70" s="1"/>
    </row>
    <row r="71" spans="1:13" ht="15.75" thickBot="1">
      <c r="A71" s="44"/>
      <c r="B71" s="45"/>
      <c r="C71" s="45"/>
      <c r="D71" s="45"/>
      <c r="E71" s="75"/>
      <c r="F71" s="77"/>
      <c r="G71" s="73"/>
      <c r="H71" s="73"/>
      <c r="I71" s="73"/>
      <c r="J71" s="73"/>
      <c r="K71" s="73"/>
      <c r="L71" s="56"/>
      <c r="M71" s="1"/>
    </row>
    <row r="72" spans="1:13" ht="16.5" thickBot="1">
      <c r="A72" s="58" t="s">
        <v>63</v>
      </c>
      <c r="B72" s="59"/>
      <c r="C72" s="59"/>
      <c r="D72" s="60"/>
      <c r="E72" s="21" t="s">
        <v>26</v>
      </c>
      <c r="F72" s="14">
        <f>F61</f>
        <v>146425.59999999998</v>
      </c>
      <c r="G72" s="14">
        <f t="shared" ref="G72:J72" si="12">G61</f>
        <v>40171.9</v>
      </c>
      <c r="H72" s="14">
        <f t="shared" si="12"/>
        <v>27817.8</v>
      </c>
      <c r="I72" s="14">
        <f t="shared" si="12"/>
        <v>15720.5</v>
      </c>
      <c r="J72" s="14">
        <f t="shared" si="12"/>
        <v>15630.4</v>
      </c>
      <c r="K72" s="61">
        <v>46085</v>
      </c>
      <c r="L72" s="62"/>
      <c r="M72" s="1"/>
    </row>
    <row r="73" spans="1:13" ht="16.5" thickBot="1">
      <c r="A73" s="63" t="s">
        <v>64</v>
      </c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5"/>
      <c r="M73" s="1"/>
    </row>
    <row r="74" spans="1:13" ht="16.5" thickBot="1">
      <c r="A74" s="63" t="s">
        <v>65</v>
      </c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5"/>
      <c r="M74" s="1"/>
    </row>
    <row r="75" spans="1:13" ht="16.5" thickBot="1">
      <c r="A75" s="66" t="s">
        <v>66</v>
      </c>
      <c r="B75" s="67"/>
      <c r="C75" s="47" t="s">
        <v>67</v>
      </c>
      <c r="D75" s="47" t="s">
        <v>12</v>
      </c>
      <c r="E75" s="21" t="s">
        <v>26</v>
      </c>
      <c r="F75" s="14">
        <f>F76</f>
        <v>14993.7</v>
      </c>
      <c r="G75" s="14">
        <f t="shared" ref="G75:J75" si="13">G76</f>
        <v>3792</v>
      </c>
      <c r="H75" s="14">
        <f t="shared" si="13"/>
        <v>3064.5</v>
      </c>
      <c r="I75" s="14">
        <f t="shared" si="13"/>
        <v>3184.7</v>
      </c>
      <c r="J75" s="14">
        <f t="shared" si="13"/>
        <v>3064.5</v>
      </c>
      <c r="K75" s="28">
        <v>1888</v>
      </c>
      <c r="L75" s="29"/>
      <c r="M75" s="1"/>
    </row>
    <row r="76" spans="1:13" ht="32.25" thickBot="1">
      <c r="A76" s="55"/>
      <c r="B76" s="56"/>
      <c r="C76" s="68"/>
      <c r="D76" s="69"/>
      <c r="E76" s="8" t="s">
        <v>13</v>
      </c>
      <c r="F76" s="11">
        <f>G76+H76+I76+J76+K76</f>
        <v>14993.7</v>
      </c>
      <c r="G76" s="11">
        <v>3792</v>
      </c>
      <c r="H76" s="11">
        <v>3064.5</v>
      </c>
      <c r="I76" s="11">
        <v>3184.7</v>
      </c>
      <c r="J76" s="11">
        <v>3064.5</v>
      </c>
      <c r="K76" s="51">
        <v>1888</v>
      </c>
      <c r="L76" s="52"/>
      <c r="M76" s="1"/>
    </row>
    <row r="77" spans="1:13" ht="16.5" thickBot="1">
      <c r="A77" s="53" t="s">
        <v>68</v>
      </c>
      <c r="B77" s="54"/>
      <c r="C77" s="47" t="s">
        <v>69</v>
      </c>
      <c r="D77" s="69"/>
      <c r="E77" s="2" t="s">
        <v>26</v>
      </c>
      <c r="F77" s="16">
        <f>F78</f>
        <v>1332970.3</v>
      </c>
      <c r="G77" s="16">
        <f>G78</f>
        <v>255373.9</v>
      </c>
      <c r="H77" s="16">
        <f t="shared" ref="H77:J77" si="14">H78</f>
        <v>269633.8</v>
      </c>
      <c r="I77" s="16">
        <f t="shared" si="14"/>
        <v>278746.3</v>
      </c>
      <c r="J77" s="16">
        <f t="shared" si="14"/>
        <v>252919.3</v>
      </c>
      <c r="K77" s="49">
        <v>276297</v>
      </c>
      <c r="L77" s="50"/>
      <c r="M77" s="1"/>
    </row>
    <row r="78" spans="1:13" ht="32.25" thickBot="1">
      <c r="A78" s="55"/>
      <c r="B78" s="56"/>
      <c r="C78" s="48"/>
      <c r="D78" s="69"/>
      <c r="E78" s="8" t="s">
        <v>13</v>
      </c>
      <c r="F78" s="11">
        <f>G78+H78+I78+J78+K78</f>
        <v>1332970.3</v>
      </c>
      <c r="G78" s="11">
        <v>255373.9</v>
      </c>
      <c r="H78" s="11">
        <v>269633.8</v>
      </c>
      <c r="I78" s="11">
        <v>278746.3</v>
      </c>
      <c r="J78" s="11">
        <v>252919.3</v>
      </c>
      <c r="K78" s="51">
        <v>276297</v>
      </c>
      <c r="L78" s="52"/>
      <c r="M78" s="1"/>
    </row>
    <row r="79" spans="1:13" ht="16.5" thickBot="1">
      <c r="A79" s="53" t="s">
        <v>70</v>
      </c>
      <c r="B79" s="54"/>
      <c r="C79" s="57" t="s">
        <v>71</v>
      </c>
      <c r="D79" s="69"/>
      <c r="E79" s="21" t="s">
        <v>26</v>
      </c>
      <c r="F79" s="11" t="s">
        <v>20</v>
      </c>
      <c r="G79" s="11" t="s">
        <v>20</v>
      </c>
      <c r="H79" s="11" t="s">
        <v>20</v>
      </c>
      <c r="I79" s="11" t="s">
        <v>20</v>
      </c>
      <c r="J79" s="11" t="s">
        <v>20</v>
      </c>
      <c r="K79" s="51" t="s">
        <v>20</v>
      </c>
      <c r="L79" s="52"/>
      <c r="M79" s="1"/>
    </row>
    <row r="80" spans="1:13" ht="63.75" thickBot="1">
      <c r="A80" s="55"/>
      <c r="B80" s="56"/>
      <c r="C80" s="48"/>
      <c r="D80" s="69"/>
      <c r="E80" s="8" t="s">
        <v>44</v>
      </c>
      <c r="F80" s="11" t="s">
        <v>20</v>
      </c>
      <c r="G80" s="11" t="s">
        <v>20</v>
      </c>
      <c r="H80" s="12" t="s">
        <v>20</v>
      </c>
      <c r="I80" s="13" t="s">
        <v>20</v>
      </c>
      <c r="J80" s="11" t="s">
        <v>20</v>
      </c>
      <c r="K80" s="51" t="s">
        <v>20</v>
      </c>
      <c r="L80" s="52"/>
      <c r="M80" s="1"/>
    </row>
    <row r="81" spans="1:13" ht="16.5" thickBot="1">
      <c r="A81" s="53" t="s">
        <v>72</v>
      </c>
      <c r="B81" s="54"/>
      <c r="C81" s="57" t="s">
        <v>73</v>
      </c>
      <c r="D81" s="69"/>
      <c r="E81" s="21" t="s">
        <v>26</v>
      </c>
      <c r="F81" s="14">
        <v>16000</v>
      </c>
      <c r="G81" s="14">
        <v>0</v>
      </c>
      <c r="H81" s="14">
        <v>4000</v>
      </c>
      <c r="I81" s="14">
        <v>4000</v>
      </c>
      <c r="J81" s="14">
        <v>4000</v>
      </c>
      <c r="K81" s="28">
        <v>4000</v>
      </c>
      <c r="L81" s="29"/>
      <c r="M81" s="1"/>
    </row>
    <row r="82" spans="1:13" ht="32.25" thickBot="1">
      <c r="A82" s="70"/>
      <c r="B82" s="71"/>
      <c r="C82" s="68"/>
      <c r="D82" s="68"/>
      <c r="E82" s="8" t="s">
        <v>13</v>
      </c>
      <c r="F82" s="11">
        <v>16000</v>
      </c>
      <c r="G82" s="11">
        <v>0</v>
      </c>
      <c r="H82" s="11">
        <v>4000</v>
      </c>
      <c r="I82" s="11">
        <v>4000</v>
      </c>
      <c r="J82" s="11">
        <v>4000</v>
      </c>
      <c r="K82" s="51">
        <v>4000</v>
      </c>
      <c r="L82" s="52"/>
      <c r="M82" s="1"/>
    </row>
    <row r="83" spans="1:13" ht="16.5" thickBot="1">
      <c r="A83" s="41" t="s">
        <v>74</v>
      </c>
      <c r="B83" s="42"/>
      <c r="C83" s="42"/>
      <c r="D83" s="43"/>
      <c r="E83" s="3" t="s">
        <v>26</v>
      </c>
      <c r="F83" s="14">
        <f>F75+F81</f>
        <v>30993.7</v>
      </c>
      <c r="G83" s="14">
        <f t="shared" ref="G83:J83" si="15">G75+G81</f>
        <v>3792</v>
      </c>
      <c r="H83" s="14">
        <f t="shared" si="15"/>
        <v>7064.5</v>
      </c>
      <c r="I83" s="14">
        <f t="shared" si="15"/>
        <v>7184.7</v>
      </c>
      <c r="J83" s="14">
        <f t="shared" si="15"/>
        <v>7064.5</v>
      </c>
      <c r="K83" s="28">
        <v>5888</v>
      </c>
      <c r="L83" s="29"/>
      <c r="M83" s="1"/>
    </row>
    <row r="84" spans="1:13" ht="32.25" thickBot="1">
      <c r="A84" s="44"/>
      <c r="B84" s="45"/>
      <c r="C84" s="45"/>
      <c r="D84" s="46"/>
      <c r="E84" s="9" t="s">
        <v>13</v>
      </c>
      <c r="F84" s="15">
        <f>F76+F82</f>
        <v>30993.7</v>
      </c>
      <c r="G84" s="15">
        <f t="shared" ref="G84:J84" si="16">G76+G82</f>
        <v>3792</v>
      </c>
      <c r="H84" s="15">
        <f t="shared" si="16"/>
        <v>7064.5</v>
      </c>
      <c r="I84" s="15">
        <f t="shared" si="16"/>
        <v>7184.7</v>
      </c>
      <c r="J84" s="15">
        <f t="shared" si="16"/>
        <v>7064.5</v>
      </c>
      <c r="K84" s="39">
        <v>5888</v>
      </c>
      <c r="L84" s="40"/>
      <c r="M84" s="1"/>
    </row>
    <row r="85" spans="1:13" ht="16.5" thickBot="1">
      <c r="A85" s="25" t="s">
        <v>75</v>
      </c>
      <c r="B85" s="26"/>
      <c r="C85" s="26"/>
      <c r="D85" s="27"/>
      <c r="E85" s="3" t="s">
        <v>26</v>
      </c>
      <c r="F85" s="14">
        <f>G85+H85+I85+J85+K85</f>
        <v>30993.7</v>
      </c>
      <c r="G85" s="14">
        <f>G84</f>
        <v>3792</v>
      </c>
      <c r="H85" s="14">
        <f t="shared" ref="H85:J85" si="17">H84</f>
        <v>7064.5</v>
      </c>
      <c r="I85" s="14">
        <f t="shared" si="17"/>
        <v>7184.7</v>
      </c>
      <c r="J85" s="14">
        <f t="shared" si="17"/>
        <v>7064.5</v>
      </c>
      <c r="K85" s="28">
        <v>5888</v>
      </c>
      <c r="L85" s="29"/>
      <c r="M85" s="1"/>
    </row>
    <row r="86" spans="1:13" ht="16.5" thickBot="1">
      <c r="A86" s="30" t="s">
        <v>76</v>
      </c>
      <c r="B86" s="31"/>
      <c r="C86" s="31"/>
      <c r="D86" s="32"/>
      <c r="E86" s="21" t="s">
        <v>26</v>
      </c>
      <c r="F86" s="14">
        <f>F87+F88</f>
        <v>1184515.8999999999</v>
      </c>
      <c r="G86" s="14">
        <f t="shared" ref="G86:J86" si="18">G87+G88</f>
        <v>286263.2</v>
      </c>
      <c r="H86" s="14">
        <f t="shared" si="18"/>
        <v>198613.5</v>
      </c>
      <c r="I86" s="14">
        <f t="shared" si="18"/>
        <v>195197.90000000002</v>
      </c>
      <c r="J86" s="14">
        <f t="shared" si="18"/>
        <v>197740.69999999998</v>
      </c>
      <c r="K86" s="28">
        <f>K87</f>
        <v>306700.59999999998</v>
      </c>
      <c r="L86" s="29"/>
      <c r="M86" s="1"/>
    </row>
    <row r="87" spans="1:13" ht="32.25" thickBot="1">
      <c r="A87" s="33"/>
      <c r="B87" s="34"/>
      <c r="C87" s="34"/>
      <c r="D87" s="35"/>
      <c r="E87" s="21" t="s">
        <v>13</v>
      </c>
      <c r="F87" s="15">
        <f>H87+G87+I87+J87+K87</f>
        <v>1180115.8999999999</v>
      </c>
      <c r="G87" s="15">
        <f>G17+G24+G39+G41+G43+G58+G60+G76+G82</f>
        <v>284363.2</v>
      </c>
      <c r="H87" s="15">
        <f>H84+H60+H19</f>
        <v>198613.5</v>
      </c>
      <c r="I87" s="15">
        <f>I19+I60+I76+I82</f>
        <v>194297.90000000002</v>
      </c>
      <c r="J87" s="15">
        <f>J19+J60+J76+J82</f>
        <v>196140.69999999998</v>
      </c>
      <c r="K87" s="39">
        <f>305700.6+1000</f>
        <v>306700.59999999998</v>
      </c>
      <c r="L87" s="40"/>
      <c r="M87" s="1"/>
    </row>
    <row r="88" spans="1:13" ht="48" thickBot="1">
      <c r="A88" s="36"/>
      <c r="B88" s="37"/>
      <c r="C88" s="37"/>
      <c r="D88" s="38"/>
      <c r="E88" s="4" t="s">
        <v>24</v>
      </c>
      <c r="F88" s="15">
        <f>G88+H88+I88+J88+K88</f>
        <v>4400</v>
      </c>
      <c r="G88" s="15">
        <v>1900</v>
      </c>
      <c r="H88" s="15"/>
      <c r="I88" s="15">
        <f>I32</f>
        <v>900</v>
      </c>
      <c r="J88" s="15">
        <f>J32</f>
        <v>1600</v>
      </c>
      <c r="K88" s="39">
        <v>0</v>
      </c>
      <c r="L88" s="40"/>
      <c r="M88" s="1"/>
    </row>
    <row r="89" spans="1:13" ht="39" customHeight="1">
      <c r="A89" s="1"/>
      <c r="B89" s="23" t="s">
        <v>77</v>
      </c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1"/>
    </row>
    <row r="90" spans="1:13" ht="34.5" customHeight="1">
      <c r="A90" s="1"/>
      <c r="B90" s="24" t="s">
        <v>78</v>
      </c>
      <c r="C90" s="24"/>
      <c r="D90" s="24"/>
      <c r="E90" s="24"/>
      <c r="F90" s="24"/>
      <c r="G90" s="24"/>
      <c r="H90" s="24"/>
      <c r="I90" s="24"/>
      <c r="J90" s="24"/>
      <c r="K90" s="24"/>
      <c r="L90" s="1"/>
      <c r="M90" s="1"/>
    </row>
    <row r="91" spans="1:13" ht="36.75" customHeight="1">
      <c r="A91" s="1"/>
      <c r="B91" s="24" t="s">
        <v>80</v>
      </c>
      <c r="C91" s="24"/>
      <c r="D91" s="24"/>
      <c r="E91" s="24"/>
      <c r="F91" s="24"/>
      <c r="G91" s="24"/>
      <c r="H91" s="24"/>
      <c r="I91" s="24"/>
      <c r="J91" s="24"/>
      <c r="K91" s="24"/>
      <c r="L91" s="1"/>
      <c r="M91" s="1"/>
    </row>
  </sheetData>
  <mergeCells count="164">
    <mergeCell ref="A9:B11"/>
    <mergeCell ref="C9:C11"/>
    <mergeCell ref="D9:D11"/>
    <mergeCell ref="E9:E11"/>
    <mergeCell ref="F9:L9"/>
    <mergeCell ref="F10:F11"/>
    <mergeCell ref="G10:L10"/>
    <mergeCell ref="K11:L11"/>
    <mergeCell ref="A2:L7"/>
    <mergeCell ref="A18:D19"/>
    <mergeCell ref="K18:L18"/>
    <mergeCell ref="K19:L19"/>
    <mergeCell ref="A20:E20"/>
    <mergeCell ref="K20:L20"/>
    <mergeCell ref="A21:L21"/>
    <mergeCell ref="A12:B12"/>
    <mergeCell ref="K12:L12"/>
    <mergeCell ref="A13:L13"/>
    <mergeCell ref="A14:L14"/>
    <mergeCell ref="A15:L15"/>
    <mergeCell ref="A16:B17"/>
    <mergeCell ref="C16:C17"/>
    <mergeCell ref="D16:D17"/>
    <mergeCell ref="K16:L16"/>
    <mergeCell ref="K17:L17"/>
    <mergeCell ref="A22:L22"/>
    <mergeCell ref="A23:B24"/>
    <mergeCell ref="C23:C24"/>
    <mergeCell ref="D23:D29"/>
    <mergeCell ref="K23:L23"/>
    <mergeCell ref="K24:L24"/>
    <mergeCell ref="A25:B26"/>
    <mergeCell ref="C25:C26"/>
    <mergeCell ref="K25:L25"/>
    <mergeCell ref="K26:L26"/>
    <mergeCell ref="A33:E33"/>
    <mergeCell ref="K33:L33"/>
    <mergeCell ref="A34:B34"/>
    <mergeCell ref="K34:L34"/>
    <mergeCell ref="A35:B35"/>
    <mergeCell ref="K35:L35"/>
    <mergeCell ref="A27:B29"/>
    <mergeCell ref="C27:C29"/>
    <mergeCell ref="K27:L27"/>
    <mergeCell ref="K28:L28"/>
    <mergeCell ref="K29:L29"/>
    <mergeCell ref="A30:D32"/>
    <mergeCell ref="K30:L30"/>
    <mergeCell ref="K31:L31"/>
    <mergeCell ref="K32:L32"/>
    <mergeCell ref="A36:L36"/>
    <mergeCell ref="A37:L37"/>
    <mergeCell ref="A38:B39"/>
    <mergeCell ref="C38:C39"/>
    <mergeCell ref="D38:D45"/>
    <mergeCell ref="K38:L38"/>
    <mergeCell ref="K39:L39"/>
    <mergeCell ref="A40:B41"/>
    <mergeCell ref="C40:C41"/>
    <mergeCell ref="K40:L40"/>
    <mergeCell ref="A46:D47"/>
    <mergeCell ref="K46:L46"/>
    <mergeCell ref="K47:L47"/>
    <mergeCell ref="A48:E48"/>
    <mergeCell ref="K48:L48"/>
    <mergeCell ref="A49:L49"/>
    <mergeCell ref="K41:L41"/>
    <mergeCell ref="A42:B43"/>
    <mergeCell ref="C42:C43"/>
    <mergeCell ref="K42:L42"/>
    <mergeCell ref="K43:L43"/>
    <mergeCell ref="A44:B45"/>
    <mergeCell ref="C44:C45"/>
    <mergeCell ref="K44:L44"/>
    <mergeCell ref="K45:L45"/>
    <mergeCell ref="A50:L50"/>
    <mergeCell ref="A51:B52"/>
    <mergeCell ref="C51:C52"/>
    <mergeCell ref="D51:D60"/>
    <mergeCell ref="E51:E52"/>
    <mergeCell ref="F51:F52"/>
    <mergeCell ref="G51:G52"/>
    <mergeCell ref="H51:H52"/>
    <mergeCell ref="I51:I52"/>
    <mergeCell ref="J51:J52"/>
    <mergeCell ref="K51:L52"/>
    <mergeCell ref="A53:B54"/>
    <mergeCell ref="C53:C54"/>
    <mergeCell ref="E53:E54"/>
    <mergeCell ref="F53:F54"/>
    <mergeCell ref="G53:G54"/>
    <mergeCell ref="H53:H54"/>
    <mergeCell ref="I53:I54"/>
    <mergeCell ref="J53:J54"/>
    <mergeCell ref="K53:L54"/>
    <mergeCell ref="A59:B60"/>
    <mergeCell ref="C59:C60"/>
    <mergeCell ref="K59:L59"/>
    <mergeCell ref="K60:L60"/>
    <mergeCell ref="A61:D62"/>
    <mergeCell ref="K61:L61"/>
    <mergeCell ref="K62:L62"/>
    <mergeCell ref="I55:I56"/>
    <mergeCell ref="J55:J56"/>
    <mergeCell ref="K55:L56"/>
    <mergeCell ref="A57:B58"/>
    <mergeCell ref="C57:C58"/>
    <mergeCell ref="K57:L57"/>
    <mergeCell ref="K58:L58"/>
    <mergeCell ref="A55:B56"/>
    <mergeCell ref="C55:C56"/>
    <mergeCell ref="E55:E56"/>
    <mergeCell ref="F55:F56"/>
    <mergeCell ref="G55:G56"/>
    <mergeCell ref="H55:H56"/>
    <mergeCell ref="A68:B69"/>
    <mergeCell ref="C68:C69"/>
    <mergeCell ref="E68:E69"/>
    <mergeCell ref="F68:L69"/>
    <mergeCell ref="A70:E71"/>
    <mergeCell ref="F70:L71"/>
    <mergeCell ref="A63:L63"/>
    <mergeCell ref="A64:B65"/>
    <mergeCell ref="C64:C65"/>
    <mergeCell ref="D64:D69"/>
    <mergeCell ref="E64:E65"/>
    <mergeCell ref="F64:L65"/>
    <mergeCell ref="A66:B67"/>
    <mergeCell ref="C66:C67"/>
    <mergeCell ref="E66:E67"/>
    <mergeCell ref="F66:L67"/>
    <mergeCell ref="A72:D72"/>
    <mergeCell ref="K72:L72"/>
    <mergeCell ref="A73:L73"/>
    <mergeCell ref="A74:L74"/>
    <mergeCell ref="A75:B76"/>
    <mergeCell ref="C75:C76"/>
    <mergeCell ref="D75:D82"/>
    <mergeCell ref="K75:L75"/>
    <mergeCell ref="K76:L76"/>
    <mergeCell ref="A77:B78"/>
    <mergeCell ref="A81:B82"/>
    <mergeCell ref="C81:C82"/>
    <mergeCell ref="K81:L81"/>
    <mergeCell ref="K82:L82"/>
    <mergeCell ref="A83:D84"/>
    <mergeCell ref="K83:L83"/>
    <mergeCell ref="K84:L84"/>
    <mergeCell ref="C77:C78"/>
    <mergeCell ref="K77:L77"/>
    <mergeCell ref="K78:L78"/>
    <mergeCell ref="A79:B80"/>
    <mergeCell ref="C79:C80"/>
    <mergeCell ref="K79:L79"/>
    <mergeCell ref="K80:L80"/>
    <mergeCell ref="B89:L89"/>
    <mergeCell ref="B90:K90"/>
    <mergeCell ref="B91:K91"/>
    <mergeCell ref="A85:D85"/>
    <mergeCell ref="K85:L85"/>
    <mergeCell ref="A86:D88"/>
    <mergeCell ref="K86:L86"/>
    <mergeCell ref="K87:L87"/>
    <mergeCell ref="K88:L88"/>
  </mergeCells>
  <pageMargins left="0.11811023622047245" right="0.11811023622047245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MultiDVD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sitnikov</dc:creator>
  <cp:lastModifiedBy>sitnikov</cp:lastModifiedBy>
  <cp:lastPrinted>2014-12-22T05:05:01Z</cp:lastPrinted>
  <dcterms:created xsi:type="dcterms:W3CDTF">2014-12-19T05:32:48Z</dcterms:created>
  <dcterms:modified xsi:type="dcterms:W3CDTF">2014-12-23T06:25:23Z</dcterms:modified>
</cp:coreProperties>
</file>