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L81" i="1" l="1"/>
  <c r="L58" i="1"/>
  <c r="L54" i="1"/>
  <c r="N58" i="1"/>
  <c r="M51" i="1"/>
  <c r="N50" i="1"/>
  <c r="N48" i="1"/>
  <c r="N54" i="1" s="1"/>
  <c r="M47" i="1"/>
  <c r="M46" i="1"/>
  <c r="M54" i="1" s="1"/>
  <c r="N38" i="1"/>
  <c r="L38" i="1"/>
  <c r="M34" i="1"/>
  <c r="L34" i="1"/>
  <c r="N30" i="1"/>
  <c r="M30" i="1"/>
  <c r="M82" i="1" s="1"/>
  <c r="L19" i="1"/>
  <c r="L18" i="1"/>
  <c r="N82" i="1" l="1"/>
  <c r="L30" i="1"/>
  <c r="L82" i="1" s="1"/>
</calcChain>
</file>

<file path=xl/sharedStrings.xml><?xml version="1.0" encoding="utf-8"?>
<sst xmlns="http://schemas.openxmlformats.org/spreadsheetml/2006/main" count="330" uniqueCount="174">
  <si>
    <t xml:space="preserve">Приложение </t>
  </si>
  <si>
    <t xml:space="preserve">Перечень </t>
  </si>
  <si>
    <t xml:space="preserve">строек и объектов на текущий 2016 год </t>
  </si>
  <si>
    <t>№ п/п</t>
  </si>
  <si>
    <t>Наименование строек и объектов</t>
  </si>
  <si>
    <t>Сроки инвестирования (проектирование, строительство, реконструкция, приобретение)</t>
  </si>
  <si>
    <t>Мощность (прирост мощности) объекта</t>
  </si>
  <si>
    <t xml:space="preserve">Срок ввода в эксплуатацию объекта (приобретение объекта недвижимого имущества) </t>
  </si>
  <si>
    <t>Сметная стоимость (тыс. руб)</t>
  </si>
  <si>
    <t>Коды по КБК</t>
  </si>
  <si>
    <t>ВСЕГО    (тыс.руб.)</t>
  </si>
  <si>
    <t>в том числе</t>
  </si>
  <si>
    <t>КВСР</t>
  </si>
  <si>
    <t>КФСР</t>
  </si>
  <si>
    <t>КЦСР</t>
  </si>
  <si>
    <t>КВР</t>
  </si>
  <si>
    <t>КОСГУ</t>
  </si>
  <si>
    <t>Окружной бюджет (тыс.руб.)</t>
  </si>
  <si>
    <t>Бюджет района (тыс.руб.)</t>
  </si>
  <si>
    <t>1.</t>
  </si>
  <si>
    <t>Муниципальная программа "Развитие образования в Березовском районе на 2016-2018 годы"</t>
  </si>
  <si>
    <t>Подпрограмма " Общее образование"</t>
  </si>
  <si>
    <t>1.1.</t>
  </si>
  <si>
    <t>Образовательно-культурный комплекс в д. Хулимсунт, Березовского района</t>
  </si>
  <si>
    <t>2012 - 2017</t>
  </si>
  <si>
    <t>140/ 75 учащ./ мест</t>
  </si>
  <si>
    <t>2017</t>
  </si>
  <si>
    <t>575 435,71 в ценах 2 кв. 2015 г.</t>
  </si>
  <si>
    <t>051</t>
  </si>
  <si>
    <t>0702</t>
  </si>
  <si>
    <t>0110782030</t>
  </si>
  <si>
    <t>01107S2030</t>
  </si>
  <si>
    <t>414</t>
  </si>
  <si>
    <t>310</t>
  </si>
  <si>
    <t>226</t>
  </si>
  <si>
    <t>1.2.</t>
  </si>
  <si>
    <t>Образовательно-культурный комплекс с.Теги</t>
  </si>
  <si>
    <t>2006 - 2016</t>
  </si>
  <si>
    <t>100/ 2342 учащ./ кв.м</t>
  </si>
  <si>
    <t>1.3.</t>
  </si>
  <si>
    <t>Детский сад на 60 мест в с. Саранпауль Березовского района</t>
  </si>
  <si>
    <t>2011 - 2016</t>
  </si>
  <si>
    <t>60мест/ 1177 кв.м</t>
  </si>
  <si>
    <t>21578 в ценах 2001г.</t>
  </si>
  <si>
    <t>0701</t>
  </si>
  <si>
    <t>0110799990</t>
  </si>
  <si>
    <t>1.4</t>
  </si>
  <si>
    <t>Интернат и детский сад в п.Сосьва Березовского района</t>
  </si>
  <si>
    <t>2007 - 2016</t>
  </si>
  <si>
    <t>100/45 мест</t>
  </si>
  <si>
    <t>2016</t>
  </si>
  <si>
    <t>44 298 в ценах 2001 г.</t>
  </si>
  <si>
    <t>0110782015</t>
  </si>
  <si>
    <t>1.5</t>
  </si>
  <si>
    <t>2014-2016;        2018-2019</t>
  </si>
  <si>
    <t>40 мест</t>
  </si>
  <si>
    <t>2019</t>
  </si>
  <si>
    <t>ПИР</t>
  </si>
  <si>
    <t>1.6</t>
  </si>
  <si>
    <t>Реконструкция здания средней общеобразовательной школы в п. Светлый Березовского района</t>
  </si>
  <si>
    <t>2011-2016</t>
  </si>
  <si>
    <t>200 училищ/2985 кв.м.</t>
  </si>
  <si>
    <t>167 888,4 цены     4 кв. 2012;      14 228,42 цены 2 кв.2015</t>
  </si>
  <si>
    <t>Итого по программе:</t>
  </si>
  <si>
    <t>2.</t>
  </si>
  <si>
    <t>Подпрограмма "Преодоление социальной исключенности"</t>
  </si>
  <si>
    <t>2.1.</t>
  </si>
  <si>
    <t xml:space="preserve">Предоставление жилых помещений детям-сиротам, детям оставшимся без попечения родителей, лицам из их числа </t>
  </si>
  <si>
    <t>040</t>
  </si>
  <si>
    <t>1004</t>
  </si>
  <si>
    <t>02301R0820</t>
  </si>
  <si>
    <t>412</t>
  </si>
  <si>
    <t>3</t>
  </si>
  <si>
    <t>Муниципальная программа "Развитие жилищно-коммунального комплекса и повышение энергетической эффективности в Березовском районе на 2016-2020 годы"</t>
  </si>
  <si>
    <t>Подпрограмма "Создание условий для обеспечения качественными коммунальными услугами"</t>
  </si>
  <si>
    <t>3.1</t>
  </si>
  <si>
    <t>1,8 Мвт</t>
  </si>
  <si>
    <t>0502</t>
  </si>
  <si>
    <t>0910199990</t>
  </si>
  <si>
    <t>4</t>
  </si>
  <si>
    <t>Муниципальная программа "Обеспечение межнационального согласия, гражданского единства, отдельных прав и законных интересов граждан, а также обеспечения общественного порядка и профилактики экстримизма, противодействия незаконному обороту и потреблению наркотических средств и психотропных веществ в Березовском районе на 2016-2020 годы"</t>
  </si>
  <si>
    <t>Подпрограмма "Профилактика правонарушений"</t>
  </si>
  <si>
    <t>4.1</t>
  </si>
  <si>
    <t>Участковый пункт полиции, п. Приполярный Березовского района</t>
  </si>
  <si>
    <t>162,1 кв.м.</t>
  </si>
  <si>
    <t>2611 в ценах 2001 г.</t>
  </si>
  <si>
    <t>0314</t>
  </si>
  <si>
    <t>1010699990</t>
  </si>
  <si>
    <t>5</t>
  </si>
  <si>
    <t>Муниципальная программа "Обеспечение доступным и комфортным жильем жителей Березовского района в 2016-2020 годах"</t>
  </si>
  <si>
    <t>Подпрограмма "Содействие развитию жилищного строительства"</t>
  </si>
  <si>
    <t>5.1</t>
  </si>
  <si>
    <t>Приобретение жилых помещений</t>
  </si>
  <si>
    <t>58,5</t>
  </si>
  <si>
    <t>0501</t>
  </si>
  <si>
    <t>0820182172</t>
  </si>
  <si>
    <t>0820482173</t>
  </si>
  <si>
    <t>08201S2172</t>
  </si>
  <si>
    <t>08204S2173</t>
  </si>
  <si>
    <t>5.2</t>
  </si>
  <si>
    <t>0820299990</t>
  </si>
  <si>
    <t>5.3</t>
  </si>
  <si>
    <t>Инженерные сети к многоквартирному жилому дому по ул. Транспортная, 33 в пгт. Игрим Березовского района</t>
  </si>
  <si>
    <t>2014 - 2016</t>
  </si>
  <si>
    <t>1 713,87 м</t>
  </si>
  <si>
    <t>22 297,94 в ценах 2 кв. 2014 г.</t>
  </si>
  <si>
    <t>0820582180</t>
  </si>
  <si>
    <t>08205S2180</t>
  </si>
  <si>
    <t>0820599990</t>
  </si>
  <si>
    <t>Итого по програме:</t>
  </si>
  <si>
    <t>6</t>
  </si>
  <si>
    <t>Муниципальная программа "Развитие культуры и туризма в Березовском районе на 2016-2018 годы"</t>
  </si>
  <si>
    <t>Центр культурно-нравственного воспитания детей и молодежи в п. Березово</t>
  </si>
  <si>
    <t>2012-2016</t>
  </si>
  <si>
    <t>0801</t>
  </si>
  <si>
    <t>0370199990</t>
  </si>
  <si>
    <t>7</t>
  </si>
  <si>
    <t>Муниципальная программа "Развитие транспортной системы Березовского района на 2016– 2020 годы"</t>
  </si>
  <si>
    <t>Подпрограмма "Дорожное хозяйство"</t>
  </si>
  <si>
    <t>7.1</t>
  </si>
  <si>
    <t>Строительство автодороги по ул. Механическая, ул.Дуркина в пгт.Березово, Березовского района, ХМАО-Югры</t>
  </si>
  <si>
    <t>2016 - 2017</t>
  </si>
  <si>
    <t>880 м</t>
  </si>
  <si>
    <t>63 823,66 в ценах 2 кв. 2015 г.</t>
  </si>
  <si>
    <t>0409</t>
  </si>
  <si>
    <t>1540182390</t>
  </si>
  <si>
    <t>15401S2390</t>
  </si>
  <si>
    <t>7.2</t>
  </si>
  <si>
    <t>Строительство автодороги по ул. Молодежная, ул.Королева, ул. Топчева в пгт. Игрим</t>
  </si>
  <si>
    <t>1540199990</t>
  </si>
  <si>
    <t>8</t>
  </si>
  <si>
    <t xml:space="preserve">Муниципальная программа "Развитие физической культуры, спорта и молодежной политики в Березовском районе на 2016-2018 года" </t>
  </si>
  <si>
    <t>Подпрограмма "Развитие массовой физической культуры и спорта"</t>
  </si>
  <si>
    <t>8.1</t>
  </si>
  <si>
    <t>1080 кв.м.</t>
  </si>
  <si>
    <t>1052,64 в ценах 2016г.</t>
  </si>
  <si>
    <t>1102</t>
  </si>
  <si>
    <t>0410299990</t>
  </si>
  <si>
    <t>9</t>
  </si>
  <si>
    <t>Муниципальная программа "Обеспечение экологической безопасности Березовского района на 2016-2020 годы"</t>
  </si>
  <si>
    <t>Подпрограмма "Развитие системы обращения с отходами производства и потребления в Березовском районе"</t>
  </si>
  <si>
    <t>9.1</t>
  </si>
  <si>
    <t>Полигон твердых коммунальных отходов в д.Хулимсунт Березовского района</t>
  </si>
  <si>
    <t>0605</t>
  </si>
  <si>
    <t>10</t>
  </si>
  <si>
    <t>Подпрограмма "Укрепление пожарной безопасности в Березовском районе"</t>
  </si>
  <si>
    <t>10.1</t>
  </si>
  <si>
    <t>Пожарный водоем в с.Саранпауль, Березовского района</t>
  </si>
  <si>
    <t>4/30 шт./куб.м.</t>
  </si>
  <si>
    <t>0310</t>
  </si>
  <si>
    <t>1120199990</t>
  </si>
  <si>
    <t>10.2</t>
  </si>
  <si>
    <t>Пожарный водоем в с. Теги, Березовского района</t>
  </si>
  <si>
    <t>ВСЕГО:</t>
  </si>
  <si>
    <t>675,9 кв.м.</t>
  </si>
  <si>
    <t>94,7 кв.м.</t>
  </si>
  <si>
    <t>6.2.</t>
  </si>
  <si>
    <t>6.1.</t>
  </si>
  <si>
    <t>Образовательно-культурный комплекс с. Теги</t>
  </si>
  <si>
    <t>2006-2016</t>
  </si>
  <si>
    <t>100/2342 учащ./кв.м.</t>
  </si>
  <si>
    <t>42 380 цены 2001г., 12 899,5 цены 2 кв. 2015г.</t>
  </si>
  <si>
    <t>О370182015</t>
  </si>
  <si>
    <t>Муниципальная программа " Социальная поддержка жителей Березовского района на 2016 – 2018 годы"</t>
  </si>
  <si>
    <t>Блочно-модульная котельная первый самостоятельный этап по адресу: пгт.Березово, ул.Молодежная 1в</t>
  </si>
  <si>
    <t>Установка спортивной площадки в с.Ванзетур, Березовского района</t>
  </si>
  <si>
    <t>Муниципальная программа "Защита населения и территории от чрезвычайных ситуаций, обеспечения пожарной безопасности в Березовском районе на 2016-2020 годы"</t>
  </si>
  <si>
    <t>42 380 цены 2001г.;
12899,5 цены 2 кв. 2015</t>
  </si>
  <si>
    <t>20 123,9</t>
  </si>
  <si>
    <t>Реконструкция здания поселковой больницы под детский сад на 40 мест в п.Няксимволь, Березовского района</t>
  </si>
  <si>
    <t>2 557,8 кв.м.</t>
  </si>
  <si>
    <t xml:space="preserve">Предоставление гражданам выкупной стоимости </t>
  </si>
  <si>
    <t>к  постановлению администрации Березовского района</t>
  </si>
  <si>
    <t>от 19.01.2017 № 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</si>
</sst>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"/>
    <numFmt numFmtId="165" formatCode="0.0"/>
    <numFmt numFmtId="166" formatCode="000000"/>
    <numFmt numFmtId="167" formatCode="#,##0.0_р_."/>
    <numFmt numFmtId="168" formatCode="#,##0.00_р_."/>
  </numFmts>
  <fonts count="18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 Cyr"/>
      <family val="1"/>
      <charset val="204"/>
    </font>
    <font>
      <sz val="9"/>
      <name val="Times New Roman"/>
      <family val="1"/>
      <charset val="204"/>
    </font>
    <font>
      <sz val="10"/>
      <color indexed="8"/>
      <name val="Arial"/>
      <family val="2"/>
      <charset val="204"/>
    </font>
    <font>
      <sz val="8"/>
      <name val="Times New Roman"/>
      <family val="1"/>
      <charset val="204"/>
    </font>
    <font>
      <sz val="9"/>
      <name val="Times New Roman Cyr"/>
      <charset val="204"/>
    </font>
    <font>
      <b/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185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7" fillId="2" borderId="2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49" fontId="10" fillId="2" borderId="2" xfId="0" applyNumberFormat="1" applyFont="1" applyFill="1" applyBorder="1" applyAlignment="1">
      <alignment horizontal="center" vertical="center"/>
    </xf>
    <xf numFmtId="4" fontId="10" fillId="2" borderId="2" xfId="0" applyNumberFormat="1" applyFont="1" applyFill="1" applyBorder="1" applyAlignment="1">
      <alignment horizontal="right" vertical="center" wrapText="1"/>
    </xf>
    <xf numFmtId="4" fontId="10" fillId="2" borderId="2" xfId="0" applyNumberFormat="1" applyFont="1" applyFill="1" applyBorder="1" applyAlignment="1">
      <alignment horizontal="right" vertical="center"/>
    </xf>
    <xf numFmtId="4" fontId="10" fillId="2" borderId="4" xfId="0" applyNumberFormat="1" applyFont="1" applyFill="1" applyBorder="1" applyAlignment="1">
      <alignment horizontal="right" vertical="center"/>
    </xf>
    <xf numFmtId="4" fontId="10" fillId="2" borderId="4" xfId="0" applyNumberFormat="1" applyFont="1" applyFill="1" applyBorder="1" applyAlignment="1">
      <alignment horizontal="right" vertical="center" wrapText="1"/>
    </xf>
    <xf numFmtId="49" fontId="5" fillId="2" borderId="4" xfId="0" applyNumberFormat="1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3" fontId="12" fillId="2" borderId="4" xfId="1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left" vertical="center" wrapText="1"/>
    </xf>
    <xf numFmtId="4" fontId="14" fillId="2" borderId="2" xfId="0" applyNumberFormat="1" applyFont="1" applyFill="1" applyBorder="1" applyAlignment="1">
      <alignment horizontal="right" vertical="center" wrapText="1"/>
    </xf>
    <xf numFmtId="0" fontId="10" fillId="2" borderId="2" xfId="0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49" fontId="10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/>
    </xf>
    <xf numFmtId="49" fontId="6" fillId="2" borderId="4" xfId="0" applyNumberFormat="1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vertical="center" wrapText="1"/>
    </xf>
    <xf numFmtId="0" fontId="14" fillId="2" borderId="2" xfId="0" applyFont="1" applyFill="1" applyBorder="1" applyAlignment="1">
      <alignment vertical="center" wrapText="1"/>
    </xf>
    <xf numFmtId="49" fontId="14" fillId="2" borderId="2" xfId="0" applyNumberFormat="1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left" vertical="center"/>
    </xf>
    <xf numFmtId="0" fontId="16" fillId="2" borderId="2" xfId="0" applyFont="1" applyFill="1" applyBorder="1" applyAlignment="1">
      <alignment vertical="center"/>
    </xf>
    <xf numFmtId="49" fontId="5" fillId="0" borderId="4" xfId="0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center" vertical="center" wrapText="1"/>
    </xf>
    <xf numFmtId="49" fontId="9" fillId="0" borderId="4" xfId="1" applyNumberFormat="1" applyFont="1" applyFill="1" applyBorder="1" applyAlignment="1">
      <alignment horizontal="center" vertical="center" wrapText="1"/>
    </xf>
    <xf numFmtId="164" fontId="10" fillId="0" borderId="4" xfId="1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/>
    </xf>
    <xf numFmtId="4" fontId="10" fillId="0" borderId="2" xfId="0" applyNumberFormat="1" applyFont="1" applyFill="1" applyBorder="1" applyAlignment="1">
      <alignment horizontal="right" vertical="center" wrapText="1"/>
    </xf>
    <xf numFmtId="4" fontId="14" fillId="0" borderId="2" xfId="0" applyNumberFormat="1" applyFont="1" applyFill="1" applyBorder="1" applyAlignment="1">
      <alignment horizontal="right" vertical="center" wrapText="1"/>
    </xf>
    <xf numFmtId="0" fontId="14" fillId="0" borderId="2" xfId="0" applyFont="1" applyFill="1" applyBorder="1" applyAlignment="1">
      <alignment horizontal="left" vertical="center" wrapText="1"/>
    </xf>
    <xf numFmtId="3" fontId="12" fillId="0" borderId="4" xfId="1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49" fontId="9" fillId="0" borderId="2" xfId="1" applyNumberFormat="1" applyFont="1" applyFill="1" applyBorder="1" applyAlignment="1">
      <alignment horizontal="center" vertical="center" wrapText="1"/>
    </xf>
    <xf numFmtId="49" fontId="10" fillId="0" borderId="2" xfId="1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right" vertical="center" wrapText="1"/>
    </xf>
    <xf numFmtId="3" fontId="12" fillId="0" borderId="2" xfId="1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vertical="center"/>
    </xf>
    <xf numFmtId="0" fontId="10" fillId="0" borderId="2" xfId="0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/>
    </xf>
    <xf numFmtId="49" fontId="10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/>
    </xf>
    <xf numFmtId="165" fontId="10" fillId="0" borderId="2" xfId="0" applyNumberFormat="1" applyFont="1" applyFill="1" applyBorder="1" applyAlignment="1">
      <alignment horizontal="left" vertical="center" wrapText="1"/>
    </xf>
    <xf numFmtId="165" fontId="10" fillId="0" borderId="2" xfId="0" applyNumberFormat="1" applyFont="1" applyFill="1" applyBorder="1" applyAlignment="1">
      <alignment horizontal="center" vertical="center" wrapText="1"/>
    </xf>
    <xf numFmtId="166" fontId="10" fillId="0" borderId="2" xfId="0" applyNumberFormat="1" applyFont="1" applyFill="1" applyBorder="1" applyAlignment="1">
      <alignment horizontal="center" vertical="center"/>
    </xf>
    <xf numFmtId="166" fontId="14" fillId="0" borderId="2" xfId="0" applyNumberFormat="1" applyFont="1" applyFill="1" applyBorder="1" applyAlignment="1">
      <alignment horizontal="left" vertical="center" wrapText="1"/>
    </xf>
    <xf numFmtId="166" fontId="10" fillId="0" borderId="4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/>
    </xf>
    <xf numFmtId="166" fontId="10" fillId="0" borderId="2" xfId="0" applyNumberFormat="1" applyFont="1" applyFill="1" applyBorder="1" applyAlignment="1">
      <alignment horizontal="left" vertical="center" wrapText="1"/>
    </xf>
    <xf numFmtId="166" fontId="10" fillId="0" borderId="2" xfId="0" applyNumberFormat="1" applyFont="1" applyFill="1" applyBorder="1" applyAlignment="1">
      <alignment horizontal="center" vertical="center" wrapText="1"/>
    </xf>
    <xf numFmtId="167" fontId="10" fillId="0" borderId="2" xfId="0" applyNumberFormat="1" applyFont="1" applyFill="1" applyBorder="1" applyAlignment="1">
      <alignment horizontal="right" vertical="center" wrapText="1"/>
    </xf>
    <xf numFmtId="0" fontId="17" fillId="0" borderId="2" xfId="0" applyFont="1" applyFill="1" applyBorder="1"/>
    <xf numFmtId="166" fontId="6" fillId="0" borderId="2" xfId="0" applyNumberFormat="1" applyFont="1" applyFill="1" applyBorder="1" applyAlignment="1">
      <alignment vertical="center"/>
    </xf>
    <xf numFmtId="166" fontId="14" fillId="0" borderId="2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/>
    </xf>
    <xf numFmtId="166" fontId="15" fillId="0" borderId="0" xfId="0" applyNumberFormat="1" applyFont="1" applyFill="1" applyAlignment="1">
      <alignment horizontal="left" vertical="center"/>
    </xf>
    <xf numFmtId="166" fontId="14" fillId="0" borderId="1" xfId="0" applyNumberFormat="1" applyFont="1" applyFill="1" applyBorder="1" applyAlignment="1">
      <alignment horizontal="center" vertical="center" wrapText="1"/>
    </xf>
    <xf numFmtId="166" fontId="10" fillId="0" borderId="1" xfId="0" applyNumberFormat="1" applyFont="1" applyFill="1" applyBorder="1" applyAlignment="1">
      <alignment horizontal="center" vertical="center"/>
    </xf>
    <xf numFmtId="166" fontId="14" fillId="0" borderId="9" xfId="0" applyNumberFormat="1" applyFont="1" applyFill="1" applyBorder="1" applyAlignment="1">
      <alignment horizontal="center" vertical="center" wrapText="1"/>
    </xf>
    <xf numFmtId="166" fontId="5" fillId="0" borderId="0" xfId="0" applyNumberFormat="1" applyFont="1" applyFill="1" applyAlignment="1">
      <alignment horizontal="center" vertical="center"/>
    </xf>
    <xf numFmtId="166" fontId="5" fillId="0" borderId="2" xfId="0" applyNumberFormat="1" applyFont="1" applyFill="1" applyBorder="1" applyAlignment="1">
      <alignment horizontal="center" vertical="center"/>
    </xf>
    <xf numFmtId="166" fontId="5" fillId="0" borderId="2" xfId="0" applyNumberFormat="1" applyFont="1" applyFill="1" applyBorder="1" applyAlignment="1">
      <alignment horizontal="right" vertical="center"/>
    </xf>
    <xf numFmtId="166" fontId="14" fillId="0" borderId="2" xfId="0" applyNumberFormat="1" applyFont="1" applyFill="1" applyBorder="1" applyAlignment="1">
      <alignment horizontal="right" vertical="center" wrapText="1"/>
    </xf>
    <xf numFmtId="49" fontId="10" fillId="0" borderId="3" xfId="0" applyNumberFormat="1" applyFont="1" applyFill="1" applyBorder="1" applyAlignment="1">
      <alignment horizontal="center" vertical="center"/>
    </xf>
    <xf numFmtId="166" fontId="10" fillId="0" borderId="3" xfId="0" applyNumberFormat="1" applyFont="1" applyFill="1" applyBorder="1" applyAlignment="1">
      <alignment horizontal="center" vertical="center"/>
    </xf>
    <xf numFmtId="4" fontId="10" fillId="0" borderId="3" xfId="0" applyNumberFormat="1" applyFont="1" applyFill="1" applyBorder="1" applyAlignment="1">
      <alignment horizontal="right" vertical="center" wrapText="1"/>
    </xf>
    <xf numFmtId="166" fontId="14" fillId="0" borderId="3" xfId="0" applyNumberFormat="1" applyFont="1" applyFill="1" applyBorder="1" applyAlignment="1">
      <alignment horizontal="right" vertical="center" wrapText="1"/>
    </xf>
    <xf numFmtId="166" fontId="14" fillId="0" borderId="2" xfId="0" applyNumberFormat="1" applyFont="1" applyFill="1" applyBorder="1" applyAlignment="1">
      <alignment vertical="center" wrapText="1"/>
    </xf>
    <xf numFmtId="166" fontId="14" fillId="0" borderId="4" xfId="0" applyNumberFormat="1" applyFont="1" applyFill="1" applyBorder="1" applyAlignment="1">
      <alignment horizontal="center" vertical="center" wrapText="1"/>
    </xf>
    <xf numFmtId="166" fontId="14" fillId="0" borderId="2" xfId="0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vertical="center" wrapText="1"/>
    </xf>
    <xf numFmtId="0" fontId="14" fillId="0" borderId="2" xfId="0" applyFont="1" applyFill="1" applyBorder="1" applyAlignment="1">
      <alignment vertical="center" wrapText="1"/>
    </xf>
    <xf numFmtId="0" fontId="14" fillId="0" borderId="2" xfId="0" applyFont="1" applyFill="1" applyBorder="1" applyAlignment="1">
      <alignment horizontal="center" vertical="center" wrapText="1"/>
    </xf>
    <xf numFmtId="49" fontId="14" fillId="0" borderId="2" xfId="0" applyNumberFormat="1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164" fontId="10" fillId="2" borderId="2" xfId="0" applyNumberFormat="1" applyFont="1" applyFill="1" applyBorder="1" applyAlignment="1">
      <alignment horizontal="right" vertical="center" wrapText="1"/>
    </xf>
    <xf numFmtId="164" fontId="10" fillId="0" borderId="2" xfId="0" applyNumberFormat="1" applyFont="1" applyFill="1" applyBorder="1" applyAlignment="1">
      <alignment horizontal="right" vertical="center"/>
    </xf>
    <xf numFmtId="4" fontId="10" fillId="2" borderId="4" xfId="0" applyNumberFormat="1" applyFont="1" applyFill="1" applyBorder="1" applyAlignment="1">
      <alignment horizontal="right" vertical="center"/>
    </xf>
    <xf numFmtId="168" fontId="10" fillId="0" borderId="2" xfId="0" applyNumberFormat="1" applyFont="1" applyFill="1" applyBorder="1" applyAlignment="1">
      <alignment horizontal="right" vertical="center" wrapText="1"/>
    </xf>
    <xf numFmtId="2" fontId="6" fillId="0" borderId="2" xfId="0" applyNumberFormat="1" applyFont="1" applyFill="1" applyBorder="1" applyAlignment="1">
      <alignment horizontal="right" vertical="center"/>
    </xf>
    <xf numFmtId="4" fontId="5" fillId="0" borderId="2" xfId="0" applyNumberFormat="1" applyFont="1" applyFill="1" applyBorder="1" applyAlignment="1">
      <alignment horizontal="right" vertical="center"/>
    </xf>
    <xf numFmtId="4" fontId="16" fillId="2" borderId="2" xfId="0" applyNumberFormat="1" applyFont="1" applyFill="1" applyBorder="1" applyAlignment="1">
      <alignment horizontal="right" vertical="center"/>
    </xf>
    <xf numFmtId="4" fontId="10" fillId="0" borderId="2" xfId="0" applyNumberFormat="1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>
      <alignment horizontal="left" vertical="center" wrapText="1" shrinkToFit="1"/>
    </xf>
    <xf numFmtId="0" fontId="3" fillId="2" borderId="0" xfId="0" applyFont="1" applyFill="1" applyAlignment="1">
      <alignment horizontal="right"/>
    </xf>
    <xf numFmtId="0" fontId="4" fillId="2" borderId="0" xfId="0" applyFont="1" applyFill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left" vertical="center" wrapText="1"/>
    </xf>
    <xf numFmtId="0" fontId="10" fillId="2" borderId="8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3" fontId="12" fillId="2" borderId="3" xfId="0" applyNumberFormat="1" applyFont="1" applyFill="1" applyBorder="1" applyAlignment="1">
      <alignment horizontal="center" vertical="center" wrapText="1"/>
    </xf>
    <xf numFmtId="3" fontId="12" fillId="2" borderId="8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left" vertical="center" wrapText="1" shrinkToFit="1"/>
    </xf>
    <xf numFmtId="49" fontId="9" fillId="2" borderId="8" xfId="0" applyNumberFormat="1" applyFont="1" applyFill="1" applyBorder="1" applyAlignment="1">
      <alignment horizontal="left" vertical="center" wrapText="1" shrinkToFit="1"/>
    </xf>
    <xf numFmtId="49" fontId="9" fillId="2" borderId="3" xfId="1" applyNumberFormat="1" applyFont="1" applyFill="1" applyBorder="1" applyAlignment="1">
      <alignment horizontal="center" vertical="center" wrapText="1"/>
    </xf>
    <xf numFmtId="49" fontId="9" fillId="2" borderId="8" xfId="1" applyNumberFormat="1" applyFont="1" applyFill="1" applyBorder="1" applyAlignment="1">
      <alignment horizontal="center" vertical="center" wrapText="1"/>
    </xf>
    <xf numFmtId="3" fontId="10" fillId="2" borderId="3" xfId="1" applyNumberFormat="1" applyFont="1" applyFill="1" applyBorder="1" applyAlignment="1">
      <alignment horizontal="center" vertical="center" wrapText="1"/>
    </xf>
    <xf numFmtId="3" fontId="10" fillId="2" borderId="8" xfId="1" applyNumberFormat="1" applyFont="1" applyFill="1" applyBorder="1" applyAlignment="1">
      <alignment horizontal="center" vertical="center" wrapText="1"/>
    </xf>
    <xf numFmtId="4" fontId="10" fillId="2" borderId="3" xfId="0" applyNumberFormat="1" applyFont="1" applyFill="1" applyBorder="1" applyAlignment="1">
      <alignment horizontal="right" vertical="center"/>
    </xf>
    <xf numFmtId="4" fontId="10" fillId="2" borderId="4" xfId="0" applyNumberFormat="1" applyFont="1" applyFill="1" applyBorder="1" applyAlignment="1">
      <alignment horizontal="right" vertical="center"/>
    </xf>
    <xf numFmtId="4" fontId="10" fillId="2" borderId="3" xfId="0" applyNumberFormat="1" applyFont="1" applyFill="1" applyBorder="1" applyAlignment="1">
      <alignment horizontal="right" vertical="center" wrapText="1"/>
    </xf>
    <xf numFmtId="4" fontId="10" fillId="2" borderId="4" xfId="0" applyNumberFormat="1" applyFont="1" applyFill="1" applyBorder="1" applyAlignment="1">
      <alignment horizontal="right" vertical="center" wrapText="1"/>
    </xf>
    <xf numFmtId="49" fontId="5" fillId="2" borderId="3" xfId="0" applyNumberFormat="1" applyFont="1" applyFill="1" applyBorder="1" applyAlignment="1">
      <alignment horizontal="center" vertical="center"/>
    </xf>
    <xf numFmtId="49" fontId="5" fillId="2" borderId="8" xfId="0" applyNumberFormat="1" applyFont="1" applyFill="1" applyBorder="1" applyAlignment="1">
      <alignment horizontal="center" vertical="center"/>
    </xf>
    <xf numFmtId="49" fontId="5" fillId="2" borderId="4" xfId="0" applyNumberFormat="1" applyFont="1" applyFill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 wrapText="1" shrinkToFit="1"/>
    </xf>
    <xf numFmtId="49" fontId="9" fillId="2" borderId="8" xfId="0" applyNumberFormat="1" applyFont="1" applyFill="1" applyBorder="1" applyAlignment="1">
      <alignment horizontal="center" vertical="center" wrapText="1" shrinkToFit="1"/>
    </xf>
    <xf numFmtId="49" fontId="9" fillId="2" borderId="4" xfId="0" applyNumberFormat="1" applyFont="1" applyFill="1" applyBorder="1" applyAlignment="1">
      <alignment horizontal="center" vertical="center" wrapText="1" shrinkToFit="1"/>
    </xf>
    <xf numFmtId="0" fontId="10" fillId="2" borderId="4" xfId="0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3" fontId="12" fillId="2" borderId="3" xfId="1" applyNumberFormat="1" applyFont="1" applyFill="1" applyBorder="1" applyAlignment="1">
      <alignment horizontal="center" vertical="center" wrapText="1"/>
    </xf>
    <xf numFmtId="3" fontId="12" fillId="2" borderId="8" xfId="1" applyNumberFormat="1" applyFont="1" applyFill="1" applyBorder="1" applyAlignment="1">
      <alignment horizontal="center" vertical="center" wrapText="1"/>
    </xf>
    <xf numFmtId="3" fontId="12" fillId="2" borderId="4" xfId="1" applyNumberFormat="1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/>
    </xf>
    <xf numFmtId="49" fontId="10" fillId="2" borderId="4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49" fontId="9" fillId="2" borderId="4" xfId="0" applyNumberFormat="1" applyFont="1" applyFill="1" applyBorder="1" applyAlignment="1">
      <alignment horizontal="left" vertical="center" wrapText="1" shrinkToFit="1"/>
    </xf>
    <xf numFmtId="49" fontId="13" fillId="2" borderId="3" xfId="1" applyNumberFormat="1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4" fillId="0" borderId="6" xfId="0" applyFont="1" applyFill="1" applyBorder="1" applyAlignment="1">
      <alignment horizontal="left" vertical="center" wrapText="1"/>
    </xf>
    <xf numFmtId="0" fontId="14" fillId="0" borderId="7" xfId="0" applyFont="1" applyFill="1" applyBorder="1" applyAlignment="1">
      <alignment horizontal="left" vertical="center" wrapText="1"/>
    </xf>
    <xf numFmtId="49" fontId="5" fillId="0" borderId="3" xfId="0" applyNumberFormat="1" applyFont="1" applyFill="1" applyBorder="1" applyAlignment="1">
      <alignment horizontal="center" vertical="center"/>
    </xf>
    <xf numFmtId="49" fontId="5" fillId="0" borderId="8" xfId="0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49" fontId="10" fillId="0" borderId="3" xfId="0" applyNumberFormat="1" applyFont="1" applyFill="1" applyBorder="1" applyAlignment="1">
      <alignment horizontal="left" vertical="center" wrapText="1"/>
    </xf>
    <xf numFmtId="49" fontId="10" fillId="0" borderId="8" xfId="0" applyNumberFormat="1" applyFont="1" applyFill="1" applyBorder="1" applyAlignment="1">
      <alignment horizontal="left" vertical="center" wrapText="1"/>
    </xf>
    <xf numFmtId="49" fontId="10" fillId="0" borderId="4" xfId="0" applyNumberFormat="1" applyFont="1" applyFill="1" applyBorder="1" applyAlignment="1">
      <alignment horizontal="left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49" fontId="10" fillId="0" borderId="8" xfId="0" applyNumberFormat="1" applyFont="1" applyFill="1" applyBorder="1" applyAlignment="1">
      <alignment horizontal="center" vertical="center" wrapText="1"/>
    </xf>
    <xf numFmtId="49" fontId="10" fillId="0" borderId="4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166" fontId="14" fillId="0" borderId="5" xfId="0" applyNumberFormat="1" applyFont="1" applyFill="1" applyBorder="1" applyAlignment="1">
      <alignment horizontal="left" vertical="center" wrapText="1"/>
    </xf>
    <xf numFmtId="166" fontId="14" fillId="0" borderId="6" xfId="0" applyNumberFormat="1" applyFont="1" applyFill="1" applyBorder="1" applyAlignment="1">
      <alignment horizontal="left" vertical="center" wrapText="1"/>
    </xf>
    <xf numFmtId="166" fontId="14" fillId="0" borderId="7" xfId="0" applyNumberFormat="1" applyFont="1" applyFill="1" applyBorder="1" applyAlignment="1">
      <alignment horizontal="left" vertical="center" wrapText="1"/>
    </xf>
    <xf numFmtId="166" fontId="10" fillId="0" borderId="3" xfId="0" applyNumberFormat="1" applyFont="1" applyFill="1" applyBorder="1" applyAlignment="1">
      <alignment horizontal="center" vertical="center"/>
    </xf>
    <xf numFmtId="166" fontId="10" fillId="0" borderId="8" xfId="0" applyNumberFormat="1" applyFont="1" applyFill="1" applyBorder="1" applyAlignment="1">
      <alignment horizontal="center" vertical="center"/>
    </xf>
    <xf numFmtId="166" fontId="10" fillId="0" borderId="4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top"/>
    </xf>
    <xf numFmtId="49" fontId="5" fillId="0" borderId="8" xfId="0" applyNumberFormat="1" applyFont="1" applyFill="1" applyBorder="1" applyAlignment="1">
      <alignment horizontal="center" vertical="top"/>
    </xf>
    <xf numFmtId="0" fontId="0" fillId="0" borderId="4" xfId="0" applyFill="1" applyBorder="1" applyAlignment="1">
      <alignment horizontal="center"/>
    </xf>
    <xf numFmtId="166" fontId="10" fillId="0" borderId="3" xfId="0" applyNumberFormat="1" applyFont="1" applyFill="1" applyBorder="1" applyAlignment="1">
      <alignment horizontal="left" vertical="center" wrapText="1"/>
    </xf>
    <xf numFmtId="166" fontId="10" fillId="0" borderId="8" xfId="0" applyNumberFormat="1" applyFont="1" applyFill="1" applyBorder="1" applyAlignment="1">
      <alignment horizontal="left" vertical="center" wrapText="1"/>
    </xf>
    <xf numFmtId="166" fontId="10" fillId="0" borderId="4" xfId="0" applyNumberFormat="1" applyFont="1" applyFill="1" applyBorder="1" applyAlignment="1">
      <alignment horizontal="left" vertical="center" wrapText="1"/>
    </xf>
    <xf numFmtId="166" fontId="10" fillId="0" borderId="3" xfId="0" applyNumberFormat="1" applyFont="1" applyFill="1" applyBorder="1" applyAlignment="1">
      <alignment horizontal="center" vertical="center" wrapText="1"/>
    </xf>
    <xf numFmtId="166" fontId="10" fillId="0" borderId="8" xfId="0" applyNumberFormat="1" applyFont="1" applyFill="1" applyBorder="1" applyAlignment="1">
      <alignment horizontal="center" vertical="center" wrapText="1"/>
    </xf>
    <xf numFmtId="166" fontId="10" fillId="0" borderId="4" xfId="0" applyNumberFormat="1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left" vertical="center" wrapText="1"/>
    </xf>
    <xf numFmtId="0" fontId="14" fillId="2" borderId="6" xfId="0" applyFont="1" applyFill="1" applyBorder="1" applyAlignment="1">
      <alignment horizontal="left" vertical="center" wrapText="1"/>
    </xf>
    <xf numFmtId="0" fontId="14" fillId="2" borderId="7" xfId="0" applyFont="1" applyFill="1" applyBorder="1" applyAlignment="1">
      <alignment horizontal="left" vertical="center" wrapText="1"/>
    </xf>
    <xf numFmtId="4" fontId="10" fillId="0" borderId="3" xfId="0" applyNumberFormat="1" applyFont="1" applyFill="1" applyBorder="1" applyAlignment="1">
      <alignment horizontal="right" vertical="center" wrapText="1"/>
    </xf>
    <xf numFmtId="4" fontId="10" fillId="0" borderId="8" xfId="0" applyNumberFormat="1" applyFont="1" applyFill="1" applyBorder="1" applyAlignment="1">
      <alignment horizontal="right" vertical="center" wrapText="1"/>
    </xf>
    <xf numFmtId="4" fontId="10" fillId="0" borderId="4" xfId="0" applyNumberFormat="1" applyFont="1" applyFill="1" applyBorder="1" applyAlignment="1">
      <alignment horizontal="right" vertical="center" wrapText="1"/>
    </xf>
    <xf numFmtId="0" fontId="14" fillId="2" borderId="2" xfId="0" applyFont="1" applyFill="1" applyBorder="1" applyAlignment="1">
      <alignment horizontal="left" vertical="center" wrapText="1"/>
    </xf>
    <xf numFmtId="166" fontId="14" fillId="0" borderId="3" xfId="0" applyNumberFormat="1" applyFont="1" applyFill="1" applyBorder="1" applyAlignment="1">
      <alignment horizontal="right" vertical="center" wrapText="1"/>
    </xf>
    <xf numFmtId="166" fontId="14" fillId="0" borderId="8" xfId="0" applyNumberFormat="1" applyFont="1" applyFill="1" applyBorder="1" applyAlignment="1">
      <alignment horizontal="right" vertical="center" wrapText="1"/>
    </xf>
    <xf numFmtId="166" fontId="14" fillId="0" borderId="4" xfId="0" applyNumberFormat="1" applyFont="1" applyFill="1" applyBorder="1" applyAlignment="1">
      <alignment horizontal="right" vertical="center" wrapText="1"/>
    </xf>
    <xf numFmtId="166" fontId="10" fillId="0" borderId="3" xfId="0" applyNumberFormat="1" applyFont="1" applyFill="1" applyBorder="1" applyAlignment="1">
      <alignment horizontal="center" vertical="top" wrapText="1"/>
    </xf>
    <xf numFmtId="166" fontId="10" fillId="0" borderId="8" xfId="0" applyNumberFormat="1" applyFont="1" applyFill="1" applyBorder="1" applyAlignment="1">
      <alignment horizontal="center" vertical="top" wrapText="1"/>
    </xf>
    <xf numFmtId="0" fontId="0" fillId="0" borderId="4" xfId="0" applyFill="1" applyBorder="1" applyAlignment="1">
      <alignment wrapText="1"/>
    </xf>
    <xf numFmtId="0" fontId="0" fillId="0" borderId="4" xfId="0" applyFill="1" applyBorder="1" applyAlignment="1">
      <alignment horizontal="center" wrapText="1"/>
    </xf>
    <xf numFmtId="49" fontId="10" fillId="0" borderId="3" xfId="0" applyNumberFormat="1" applyFont="1" applyFill="1" applyBorder="1" applyAlignment="1">
      <alignment horizontal="center" vertical="top" wrapText="1"/>
    </xf>
    <xf numFmtId="49" fontId="10" fillId="0" borderId="8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82"/>
  <sheetViews>
    <sheetView tabSelected="1" view="pageLayout" topLeftCell="B1" zoomScaleNormal="100" workbookViewId="0">
      <selection activeCell="J6" sqref="J6"/>
    </sheetView>
  </sheetViews>
  <sheetFormatPr defaultRowHeight="15" x14ac:dyDescent="0.25"/>
  <cols>
    <col min="1" max="1" width="6.140625" customWidth="1"/>
    <col min="2" max="2" width="32" customWidth="1"/>
    <col min="9" max="9" width="10.140625" customWidth="1"/>
    <col min="12" max="12" width="13" customWidth="1"/>
    <col min="13" max="13" width="11.5703125" customWidth="1"/>
    <col min="14" max="14" width="12.85546875" customWidth="1"/>
  </cols>
  <sheetData>
    <row r="2" spans="1:14" ht="18.75" x14ac:dyDescent="0.3">
      <c r="A2" s="1"/>
      <c r="B2" s="2"/>
      <c r="C2" s="2"/>
      <c r="D2" s="2"/>
      <c r="E2" s="94" t="s">
        <v>0</v>
      </c>
      <c r="F2" s="94"/>
      <c r="G2" s="94"/>
      <c r="H2" s="94"/>
      <c r="I2" s="94"/>
      <c r="J2" s="94"/>
      <c r="K2" s="94"/>
      <c r="L2" s="94"/>
      <c r="M2" s="94"/>
      <c r="N2" s="94"/>
    </row>
    <row r="3" spans="1:14" ht="18.75" x14ac:dyDescent="0.3">
      <c r="A3" s="2"/>
      <c r="B3" s="2"/>
      <c r="C3" s="2"/>
      <c r="D3" s="2"/>
      <c r="E3" s="94" t="s">
        <v>172</v>
      </c>
      <c r="F3" s="94"/>
      <c r="G3" s="94"/>
      <c r="H3" s="94"/>
      <c r="I3" s="94"/>
      <c r="J3" s="94"/>
      <c r="K3" s="94"/>
      <c r="L3" s="94"/>
      <c r="M3" s="94"/>
      <c r="N3" s="94"/>
    </row>
    <row r="4" spans="1:14" ht="18.75" x14ac:dyDescent="0.3">
      <c r="A4" s="2"/>
      <c r="B4" s="2"/>
      <c r="C4" s="2"/>
      <c r="D4" s="2"/>
      <c r="E4" s="94" t="s">
        <v>173</v>
      </c>
      <c r="F4" s="94"/>
      <c r="G4" s="94"/>
      <c r="H4" s="94"/>
      <c r="I4" s="94"/>
      <c r="J4" s="94"/>
      <c r="K4" s="94"/>
      <c r="L4" s="94"/>
      <c r="M4" s="94"/>
      <c r="N4" s="94"/>
    </row>
    <row r="5" spans="1:14" x14ac:dyDescent="0.25">
      <c r="A5" s="2"/>
      <c r="B5" s="2"/>
      <c r="C5" s="2"/>
      <c r="D5" s="2"/>
    </row>
    <row r="6" spans="1:14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 ht="15.75" x14ac:dyDescent="0.25">
      <c r="A7" s="95" t="s">
        <v>1</v>
      </c>
      <c r="B7" s="95"/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</row>
    <row r="8" spans="1:14" ht="15.75" x14ac:dyDescent="0.25">
      <c r="A8" s="96" t="s">
        <v>2</v>
      </c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</row>
    <row r="9" spans="1:14" ht="15.75" x14ac:dyDescent="0.25">
      <c r="A9" s="97"/>
      <c r="B9" s="97"/>
      <c r="C9" s="97"/>
      <c r="D9" s="97"/>
      <c r="E9" s="97"/>
      <c r="F9" s="97"/>
      <c r="G9" s="97"/>
      <c r="H9" s="97"/>
      <c r="I9" s="97"/>
      <c r="J9" s="97"/>
      <c r="K9" s="97"/>
      <c r="L9" s="97"/>
      <c r="M9" s="97"/>
      <c r="N9" s="97"/>
    </row>
    <row r="10" spans="1:14" x14ac:dyDescent="0.25">
      <c r="A10" s="98" t="s">
        <v>3</v>
      </c>
      <c r="B10" s="99" t="s">
        <v>4</v>
      </c>
      <c r="C10" s="99" t="s">
        <v>5</v>
      </c>
      <c r="D10" s="99" t="s">
        <v>6</v>
      </c>
      <c r="E10" s="99" t="s">
        <v>7</v>
      </c>
      <c r="F10" s="99" t="s">
        <v>8</v>
      </c>
      <c r="G10" s="98" t="s">
        <v>9</v>
      </c>
      <c r="H10" s="98"/>
      <c r="I10" s="98"/>
      <c r="J10" s="98"/>
      <c r="K10" s="98"/>
      <c r="L10" s="100" t="s">
        <v>10</v>
      </c>
      <c r="M10" s="98" t="s">
        <v>11</v>
      </c>
      <c r="N10" s="98"/>
    </row>
    <row r="11" spans="1:14" ht="36" x14ac:dyDescent="0.25">
      <c r="A11" s="98"/>
      <c r="B11" s="99"/>
      <c r="C11" s="99"/>
      <c r="D11" s="99"/>
      <c r="E11" s="99"/>
      <c r="F11" s="99"/>
      <c r="G11" s="3" t="s">
        <v>12</v>
      </c>
      <c r="H11" s="3" t="s">
        <v>13</v>
      </c>
      <c r="I11" s="3" t="s">
        <v>14</v>
      </c>
      <c r="J11" s="3" t="s">
        <v>15</v>
      </c>
      <c r="K11" s="3" t="s">
        <v>16</v>
      </c>
      <c r="L11" s="101"/>
      <c r="M11" s="4" t="s">
        <v>17</v>
      </c>
      <c r="N11" s="4" t="s">
        <v>18</v>
      </c>
    </row>
    <row r="12" spans="1:14" x14ac:dyDescent="0.25">
      <c r="A12" s="5" t="s">
        <v>19</v>
      </c>
      <c r="B12" s="110" t="s">
        <v>20</v>
      </c>
      <c r="C12" s="110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</row>
    <row r="13" spans="1:14" x14ac:dyDescent="0.25">
      <c r="A13" s="6"/>
      <c r="B13" s="111" t="s">
        <v>21</v>
      </c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3"/>
    </row>
    <row r="14" spans="1:14" x14ac:dyDescent="0.25">
      <c r="A14" s="102" t="s">
        <v>22</v>
      </c>
      <c r="B14" s="114" t="s">
        <v>23</v>
      </c>
      <c r="C14" s="106" t="s">
        <v>24</v>
      </c>
      <c r="D14" s="116" t="s">
        <v>25</v>
      </c>
      <c r="E14" s="116" t="s">
        <v>26</v>
      </c>
      <c r="F14" s="118" t="s">
        <v>27</v>
      </c>
      <c r="G14" s="7" t="s">
        <v>28</v>
      </c>
      <c r="H14" s="7" t="s">
        <v>29</v>
      </c>
      <c r="I14" s="7" t="s">
        <v>30</v>
      </c>
      <c r="J14" s="7">
        <v>414</v>
      </c>
      <c r="K14" s="7">
        <v>310</v>
      </c>
      <c r="L14" s="8">
        <v>219294.14</v>
      </c>
      <c r="M14" s="8">
        <v>219294.14</v>
      </c>
      <c r="N14" s="8"/>
    </row>
    <row r="15" spans="1:14" x14ac:dyDescent="0.25">
      <c r="A15" s="103"/>
      <c r="B15" s="115"/>
      <c r="C15" s="107"/>
      <c r="D15" s="117"/>
      <c r="E15" s="117"/>
      <c r="F15" s="119"/>
      <c r="G15" s="7" t="s">
        <v>28</v>
      </c>
      <c r="H15" s="7" t="s">
        <v>29</v>
      </c>
      <c r="I15" s="7" t="s">
        <v>31</v>
      </c>
      <c r="J15" s="7" t="s">
        <v>32</v>
      </c>
      <c r="K15" s="7" t="s">
        <v>33</v>
      </c>
      <c r="L15" s="8">
        <v>24246.34</v>
      </c>
      <c r="M15" s="9"/>
      <c r="N15" s="8">
        <v>24246.34</v>
      </c>
    </row>
    <row r="16" spans="1:14" x14ac:dyDescent="0.25">
      <c r="A16" s="103"/>
      <c r="B16" s="115"/>
      <c r="C16" s="107"/>
      <c r="D16" s="117"/>
      <c r="E16" s="117"/>
      <c r="F16" s="119"/>
      <c r="G16" s="7" t="s">
        <v>28</v>
      </c>
      <c r="H16" s="7" t="s">
        <v>29</v>
      </c>
      <c r="I16" s="7" t="s">
        <v>30</v>
      </c>
      <c r="J16" s="7" t="s">
        <v>32</v>
      </c>
      <c r="K16" s="7" t="s">
        <v>34</v>
      </c>
      <c r="L16" s="8">
        <v>282.56</v>
      </c>
      <c r="M16" s="9">
        <v>282.56</v>
      </c>
      <c r="N16" s="8"/>
    </row>
    <row r="17" spans="1:14" x14ac:dyDescent="0.25">
      <c r="A17" s="103"/>
      <c r="B17" s="115"/>
      <c r="C17" s="107"/>
      <c r="D17" s="117"/>
      <c r="E17" s="117"/>
      <c r="F17" s="119"/>
      <c r="G17" s="7" t="s">
        <v>28</v>
      </c>
      <c r="H17" s="7" t="s">
        <v>29</v>
      </c>
      <c r="I17" s="7" t="s">
        <v>31</v>
      </c>
      <c r="J17" s="7">
        <v>414</v>
      </c>
      <c r="K17" s="7" t="s">
        <v>34</v>
      </c>
      <c r="L17" s="8">
        <v>151.06</v>
      </c>
      <c r="M17" s="9"/>
      <c r="N17" s="8">
        <v>151.06</v>
      </c>
    </row>
    <row r="18" spans="1:14" x14ac:dyDescent="0.25">
      <c r="A18" s="102" t="s">
        <v>35</v>
      </c>
      <c r="B18" s="104" t="s">
        <v>36</v>
      </c>
      <c r="C18" s="106" t="s">
        <v>37</v>
      </c>
      <c r="D18" s="106" t="s">
        <v>38</v>
      </c>
      <c r="E18" s="106">
        <v>2016</v>
      </c>
      <c r="F18" s="108" t="s">
        <v>167</v>
      </c>
      <c r="G18" s="7" t="s">
        <v>28</v>
      </c>
      <c r="H18" s="7" t="s">
        <v>29</v>
      </c>
      <c r="I18" s="7" t="s">
        <v>30</v>
      </c>
      <c r="J18" s="7">
        <v>414</v>
      </c>
      <c r="K18" s="7">
        <v>310</v>
      </c>
      <c r="L18" s="8">
        <f>M18+N18</f>
        <v>11609.6</v>
      </c>
      <c r="M18" s="87">
        <v>11609.6</v>
      </c>
      <c r="N18" s="11"/>
    </row>
    <row r="19" spans="1:14" ht="53.25" customHeight="1" x14ac:dyDescent="0.25">
      <c r="A19" s="103"/>
      <c r="B19" s="105"/>
      <c r="C19" s="107"/>
      <c r="D19" s="107"/>
      <c r="E19" s="107"/>
      <c r="F19" s="109"/>
      <c r="G19" s="7" t="s">
        <v>28</v>
      </c>
      <c r="H19" s="7" t="s">
        <v>29</v>
      </c>
      <c r="I19" s="7" t="s">
        <v>31</v>
      </c>
      <c r="J19" s="7">
        <v>414</v>
      </c>
      <c r="K19" s="7">
        <v>310</v>
      </c>
      <c r="L19" s="8">
        <f>M19+N19</f>
        <v>1202.4000000000001</v>
      </c>
      <c r="M19" s="10"/>
      <c r="N19" s="11">
        <v>1202.4000000000001</v>
      </c>
    </row>
    <row r="20" spans="1:14" x14ac:dyDescent="0.25">
      <c r="A20" s="102" t="s">
        <v>39</v>
      </c>
      <c r="B20" s="114" t="s">
        <v>40</v>
      </c>
      <c r="C20" s="106" t="s">
        <v>41</v>
      </c>
      <c r="D20" s="139" t="s">
        <v>42</v>
      </c>
      <c r="E20" s="139" t="s">
        <v>26</v>
      </c>
      <c r="F20" s="132" t="s">
        <v>43</v>
      </c>
      <c r="G20" s="135" t="s">
        <v>28</v>
      </c>
      <c r="H20" s="135" t="s">
        <v>44</v>
      </c>
      <c r="I20" s="135" t="s">
        <v>45</v>
      </c>
      <c r="J20" s="135" t="s">
        <v>32</v>
      </c>
      <c r="K20" s="135" t="s">
        <v>34</v>
      </c>
      <c r="L20" s="122">
        <v>255</v>
      </c>
      <c r="M20" s="120"/>
      <c r="N20" s="122">
        <v>255</v>
      </c>
    </row>
    <row r="21" spans="1:14" ht="24.75" customHeight="1" x14ac:dyDescent="0.25">
      <c r="A21" s="137"/>
      <c r="B21" s="138"/>
      <c r="C21" s="130"/>
      <c r="D21" s="131"/>
      <c r="E21" s="131"/>
      <c r="F21" s="134"/>
      <c r="G21" s="136"/>
      <c r="H21" s="136"/>
      <c r="I21" s="136"/>
      <c r="J21" s="136"/>
      <c r="K21" s="136"/>
      <c r="L21" s="123"/>
      <c r="M21" s="121"/>
      <c r="N21" s="123"/>
    </row>
    <row r="22" spans="1:14" x14ac:dyDescent="0.25">
      <c r="A22" s="124" t="s">
        <v>46</v>
      </c>
      <c r="B22" s="127" t="s">
        <v>47</v>
      </c>
      <c r="C22" s="106" t="s">
        <v>48</v>
      </c>
      <c r="D22" s="116" t="s">
        <v>49</v>
      </c>
      <c r="E22" s="116" t="s">
        <v>50</v>
      </c>
      <c r="F22" s="132" t="s">
        <v>51</v>
      </c>
      <c r="G22" s="7" t="s">
        <v>28</v>
      </c>
      <c r="H22" s="7" t="s">
        <v>44</v>
      </c>
      <c r="I22" s="7" t="s">
        <v>52</v>
      </c>
      <c r="J22" s="7" t="s">
        <v>32</v>
      </c>
      <c r="K22" s="7" t="s">
        <v>33</v>
      </c>
      <c r="L22" s="8">
        <v>3261.99</v>
      </c>
      <c r="M22" s="8">
        <v>3261.99</v>
      </c>
      <c r="N22" s="9"/>
    </row>
    <row r="23" spans="1:14" x14ac:dyDescent="0.25">
      <c r="A23" s="125"/>
      <c r="B23" s="128"/>
      <c r="C23" s="107"/>
      <c r="D23" s="117"/>
      <c r="E23" s="117"/>
      <c r="F23" s="133"/>
      <c r="G23" s="7" t="s">
        <v>28</v>
      </c>
      <c r="H23" s="7" t="s">
        <v>44</v>
      </c>
      <c r="I23" s="7" t="s">
        <v>30</v>
      </c>
      <c r="J23" s="7" t="s">
        <v>32</v>
      </c>
      <c r="K23" s="7" t="s">
        <v>33</v>
      </c>
      <c r="L23" s="8">
        <v>20993.4</v>
      </c>
      <c r="M23" s="8">
        <v>20993.4</v>
      </c>
      <c r="N23" s="9"/>
    </row>
    <row r="24" spans="1:14" x14ac:dyDescent="0.25">
      <c r="A24" s="125"/>
      <c r="B24" s="128"/>
      <c r="C24" s="107"/>
      <c r="D24" s="117"/>
      <c r="E24" s="117"/>
      <c r="F24" s="133"/>
      <c r="G24" s="7" t="s">
        <v>28</v>
      </c>
      <c r="H24" s="7" t="s">
        <v>44</v>
      </c>
      <c r="I24" s="7" t="s">
        <v>45</v>
      </c>
      <c r="J24" s="7" t="s">
        <v>32</v>
      </c>
      <c r="K24" s="7" t="s">
        <v>34</v>
      </c>
      <c r="L24" s="8">
        <v>903.73</v>
      </c>
      <c r="M24" s="8"/>
      <c r="N24" s="9">
        <v>903.73</v>
      </c>
    </row>
    <row r="25" spans="1:14" x14ac:dyDescent="0.25">
      <c r="A25" s="126"/>
      <c r="B25" s="129"/>
      <c r="C25" s="130"/>
      <c r="D25" s="131"/>
      <c r="E25" s="131"/>
      <c r="F25" s="134"/>
      <c r="G25" s="7" t="s">
        <v>28</v>
      </c>
      <c r="H25" s="7" t="s">
        <v>44</v>
      </c>
      <c r="I25" s="7" t="s">
        <v>45</v>
      </c>
      <c r="J25" s="7" t="s">
        <v>32</v>
      </c>
      <c r="K25" s="7" t="s">
        <v>33</v>
      </c>
      <c r="L25" s="8">
        <v>497.5</v>
      </c>
      <c r="M25" s="8"/>
      <c r="N25" s="9">
        <v>497.5</v>
      </c>
    </row>
    <row r="26" spans="1:14" ht="36" x14ac:dyDescent="0.25">
      <c r="A26" s="12" t="s">
        <v>53</v>
      </c>
      <c r="B26" s="93" t="s">
        <v>169</v>
      </c>
      <c r="C26" s="13" t="s">
        <v>54</v>
      </c>
      <c r="D26" s="14" t="s">
        <v>55</v>
      </c>
      <c r="E26" s="14" t="s">
        <v>56</v>
      </c>
      <c r="F26" s="15" t="s">
        <v>57</v>
      </c>
      <c r="G26" s="7" t="s">
        <v>28</v>
      </c>
      <c r="H26" s="7" t="s">
        <v>44</v>
      </c>
      <c r="I26" s="7" t="s">
        <v>45</v>
      </c>
      <c r="J26" s="7" t="s">
        <v>32</v>
      </c>
      <c r="K26" s="7" t="s">
        <v>34</v>
      </c>
      <c r="L26" s="8">
        <v>114.51</v>
      </c>
      <c r="M26" s="8"/>
      <c r="N26" s="9">
        <v>114.51</v>
      </c>
    </row>
    <row r="27" spans="1:14" x14ac:dyDescent="0.25">
      <c r="A27" s="124" t="s">
        <v>58</v>
      </c>
      <c r="B27" s="114" t="s">
        <v>59</v>
      </c>
      <c r="C27" s="106" t="s">
        <v>60</v>
      </c>
      <c r="D27" s="116" t="s">
        <v>61</v>
      </c>
      <c r="E27" s="116" t="s">
        <v>50</v>
      </c>
      <c r="F27" s="132" t="s">
        <v>62</v>
      </c>
      <c r="G27" s="7" t="s">
        <v>28</v>
      </c>
      <c r="H27" s="7" t="s">
        <v>29</v>
      </c>
      <c r="I27" s="7" t="s">
        <v>52</v>
      </c>
      <c r="J27" s="7" t="s">
        <v>32</v>
      </c>
      <c r="K27" s="7" t="s">
        <v>33</v>
      </c>
      <c r="L27" s="8">
        <v>2224.87</v>
      </c>
      <c r="M27" s="8">
        <v>2224.87</v>
      </c>
      <c r="N27" s="9"/>
    </row>
    <row r="28" spans="1:14" x14ac:dyDescent="0.25">
      <c r="A28" s="125"/>
      <c r="B28" s="115"/>
      <c r="C28" s="107"/>
      <c r="D28" s="117"/>
      <c r="E28" s="117"/>
      <c r="F28" s="133"/>
      <c r="G28" s="7" t="s">
        <v>28</v>
      </c>
      <c r="H28" s="7" t="s">
        <v>29</v>
      </c>
      <c r="I28" s="7" t="s">
        <v>52</v>
      </c>
      <c r="J28" s="7" t="s">
        <v>32</v>
      </c>
      <c r="K28" s="7" t="s">
        <v>34</v>
      </c>
      <c r="L28" s="8">
        <v>65</v>
      </c>
      <c r="M28" s="8">
        <v>65</v>
      </c>
      <c r="N28" s="9"/>
    </row>
    <row r="29" spans="1:14" ht="38.25" customHeight="1" x14ac:dyDescent="0.25">
      <c r="A29" s="126"/>
      <c r="B29" s="138"/>
      <c r="C29" s="130"/>
      <c r="D29" s="131"/>
      <c r="E29" s="131"/>
      <c r="F29" s="134"/>
      <c r="G29" s="7" t="s">
        <v>28</v>
      </c>
      <c r="H29" s="7" t="s">
        <v>29</v>
      </c>
      <c r="I29" s="7" t="s">
        <v>45</v>
      </c>
      <c r="J29" s="7" t="s">
        <v>32</v>
      </c>
      <c r="K29" s="7" t="s">
        <v>34</v>
      </c>
      <c r="L29" s="8">
        <v>133.69999999999999</v>
      </c>
      <c r="M29" s="85"/>
      <c r="N29" s="9">
        <v>133.69999999999999</v>
      </c>
    </row>
    <row r="30" spans="1:14" x14ac:dyDescent="0.25">
      <c r="A30" s="12"/>
      <c r="B30" s="16" t="s">
        <v>63</v>
      </c>
      <c r="C30" s="13"/>
      <c r="D30" s="14"/>
      <c r="E30" s="14"/>
      <c r="F30" s="15"/>
      <c r="G30" s="7"/>
      <c r="H30" s="7"/>
      <c r="I30" s="7"/>
      <c r="J30" s="7"/>
      <c r="K30" s="7"/>
      <c r="L30" s="17">
        <f>L14+L15+L16+L17+L18+L19+L20+L22+L23+L24+L25+L26+L27+L28+L29</f>
        <v>285235.8</v>
      </c>
      <c r="M30" s="17">
        <f>M14+M16+M18+M22+M23+M27+M28</f>
        <v>257731.56</v>
      </c>
      <c r="N30" s="17">
        <f>N15+N17+N19+N20+N24+N25+N26+N29</f>
        <v>27504.240000000002</v>
      </c>
    </row>
    <row r="31" spans="1:14" x14ac:dyDescent="0.25">
      <c r="A31" s="31" t="s">
        <v>64</v>
      </c>
      <c r="B31" s="140" t="s">
        <v>163</v>
      </c>
      <c r="C31" s="141"/>
      <c r="D31" s="141"/>
      <c r="E31" s="141"/>
      <c r="F31" s="141"/>
      <c r="G31" s="141"/>
      <c r="H31" s="141"/>
      <c r="I31" s="141"/>
      <c r="J31" s="141"/>
      <c r="K31" s="141"/>
      <c r="L31" s="141"/>
      <c r="M31" s="141"/>
      <c r="N31" s="142"/>
    </row>
    <row r="32" spans="1:14" x14ac:dyDescent="0.25">
      <c r="A32" s="31"/>
      <c r="B32" s="140" t="s">
        <v>65</v>
      </c>
      <c r="C32" s="141"/>
      <c r="D32" s="141"/>
      <c r="E32" s="141"/>
      <c r="F32" s="141"/>
      <c r="G32" s="141"/>
      <c r="H32" s="141"/>
      <c r="I32" s="141"/>
      <c r="J32" s="141"/>
      <c r="K32" s="141"/>
      <c r="L32" s="141"/>
      <c r="M32" s="141"/>
      <c r="N32" s="142"/>
    </row>
    <row r="33" spans="1:14" ht="36" x14ac:dyDescent="0.25">
      <c r="A33" s="31" t="s">
        <v>66</v>
      </c>
      <c r="B33" s="32" t="s">
        <v>67</v>
      </c>
      <c r="C33" s="33">
        <v>2016</v>
      </c>
      <c r="D33" s="34" t="s">
        <v>154</v>
      </c>
      <c r="E33" s="34" t="s">
        <v>50</v>
      </c>
      <c r="F33" s="35">
        <v>56.9</v>
      </c>
      <c r="G33" s="36" t="s">
        <v>68</v>
      </c>
      <c r="H33" s="36" t="s">
        <v>69</v>
      </c>
      <c r="I33" s="36" t="s">
        <v>70</v>
      </c>
      <c r="J33" s="36" t="s">
        <v>71</v>
      </c>
      <c r="K33" s="36" t="s">
        <v>33</v>
      </c>
      <c r="L33" s="37">
        <v>38461.199999999997</v>
      </c>
      <c r="M33" s="37">
        <v>38461.199999999997</v>
      </c>
      <c r="N33" s="38"/>
    </row>
    <row r="34" spans="1:14" x14ac:dyDescent="0.25">
      <c r="A34" s="31"/>
      <c r="B34" s="39" t="s">
        <v>63</v>
      </c>
      <c r="C34" s="33"/>
      <c r="D34" s="34"/>
      <c r="E34" s="34"/>
      <c r="F34" s="40"/>
      <c r="G34" s="36"/>
      <c r="H34" s="36"/>
      <c r="I34" s="36"/>
      <c r="J34" s="36"/>
      <c r="K34" s="36"/>
      <c r="L34" s="38">
        <f>L33</f>
        <v>38461.199999999997</v>
      </c>
      <c r="M34" s="38">
        <f>M33</f>
        <v>38461.199999999997</v>
      </c>
      <c r="N34" s="38"/>
    </row>
    <row r="35" spans="1:14" x14ac:dyDescent="0.25">
      <c r="A35" s="31" t="s">
        <v>72</v>
      </c>
      <c r="B35" s="140" t="s">
        <v>73</v>
      </c>
      <c r="C35" s="141"/>
      <c r="D35" s="141"/>
      <c r="E35" s="141"/>
      <c r="F35" s="141"/>
      <c r="G35" s="141"/>
      <c r="H35" s="141"/>
      <c r="I35" s="141"/>
      <c r="J35" s="141"/>
      <c r="K35" s="141"/>
      <c r="L35" s="141"/>
      <c r="M35" s="141"/>
      <c r="N35" s="142"/>
    </row>
    <row r="36" spans="1:14" x14ac:dyDescent="0.25">
      <c r="A36" s="31"/>
      <c r="B36" s="140" t="s">
        <v>74</v>
      </c>
      <c r="C36" s="141"/>
      <c r="D36" s="141"/>
      <c r="E36" s="141"/>
      <c r="F36" s="141"/>
      <c r="G36" s="141"/>
      <c r="H36" s="141"/>
      <c r="I36" s="141"/>
      <c r="J36" s="141"/>
      <c r="K36" s="141"/>
      <c r="L36" s="141"/>
      <c r="M36" s="141"/>
      <c r="N36" s="142"/>
    </row>
    <row r="37" spans="1:14" ht="36" x14ac:dyDescent="0.25">
      <c r="A37" s="31" t="s">
        <v>75</v>
      </c>
      <c r="B37" s="32" t="s">
        <v>164</v>
      </c>
      <c r="C37" s="41">
        <v>2016</v>
      </c>
      <c r="D37" s="42" t="s">
        <v>76</v>
      </c>
      <c r="E37" s="42" t="s">
        <v>50</v>
      </c>
      <c r="F37" s="43" t="s">
        <v>168</v>
      </c>
      <c r="G37" s="36" t="s">
        <v>68</v>
      </c>
      <c r="H37" s="36" t="s">
        <v>77</v>
      </c>
      <c r="I37" s="36" t="s">
        <v>78</v>
      </c>
      <c r="J37" s="36" t="s">
        <v>71</v>
      </c>
      <c r="K37" s="36" t="s">
        <v>33</v>
      </c>
      <c r="L37" s="37">
        <v>19828.97</v>
      </c>
      <c r="M37" s="44"/>
      <c r="N37" s="37">
        <v>19828.97</v>
      </c>
    </row>
    <row r="38" spans="1:14" x14ac:dyDescent="0.25">
      <c r="A38" s="31"/>
      <c r="B38" s="39" t="s">
        <v>63</v>
      </c>
      <c r="C38" s="41"/>
      <c r="D38" s="42"/>
      <c r="E38" s="42"/>
      <c r="F38" s="45"/>
      <c r="G38" s="36"/>
      <c r="H38" s="36"/>
      <c r="I38" s="36"/>
      <c r="J38" s="36"/>
      <c r="K38" s="36"/>
      <c r="L38" s="38">
        <f>L37</f>
        <v>19828.97</v>
      </c>
      <c r="M38" s="38"/>
      <c r="N38" s="38">
        <f>N37</f>
        <v>19828.97</v>
      </c>
    </row>
    <row r="39" spans="1:14" ht="27" customHeight="1" x14ac:dyDescent="0.25">
      <c r="A39" s="46" t="s">
        <v>79</v>
      </c>
      <c r="B39" s="140" t="s">
        <v>80</v>
      </c>
      <c r="C39" s="141"/>
      <c r="D39" s="141"/>
      <c r="E39" s="141"/>
      <c r="F39" s="141"/>
      <c r="G39" s="141"/>
      <c r="H39" s="141"/>
      <c r="I39" s="141"/>
      <c r="J39" s="141"/>
      <c r="K39" s="141"/>
      <c r="L39" s="141"/>
      <c r="M39" s="141"/>
      <c r="N39" s="142"/>
    </row>
    <row r="40" spans="1:14" x14ac:dyDescent="0.25">
      <c r="A40" s="46"/>
      <c r="B40" s="140" t="s">
        <v>81</v>
      </c>
      <c r="C40" s="141"/>
      <c r="D40" s="141"/>
      <c r="E40" s="141"/>
      <c r="F40" s="141"/>
      <c r="G40" s="141"/>
      <c r="H40" s="141"/>
      <c r="I40" s="141"/>
      <c r="J40" s="141"/>
      <c r="K40" s="141"/>
      <c r="L40" s="141"/>
      <c r="M40" s="141"/>
      <c r="N40" s="142"/>
    </row>
    <row r="41" spans="1:14" x14ac:dyDescent="0.25">
      <c r="A41" s="143" t="s">
        <v>82</v>
      </c>
      <c r="B41" s="152" t="s">
        <v>83</v>
      </c>
      <c r="C41" s="152" t="s">
        <v>113</v>
      </c>
      <c r="D41" s="152" t="s">
        <v>84</v>
      </c>
      <c r="E41" s="152">
        <v>2016</v>
      </c>
      <c r="F41" s="152" t="s">
        <v>85</v>
      </c>
      <c r="G41" s="36" t="s">
        <v>28</v>
      </c>
      <c r="H41" s="36" t="s">
        <v>86</v>
      </c>
      <c r="I41" s="36" t="s">
        <v>87</v>
      </c>
      <c r="J41" s="36" t="s">
        <v>32</v>
      </c>
      <c r="K41" s="36" t="s">
        <v>34</v>
      </c>
      <c r="L41" s="37">
        <v>155</v>
      </c>
      <c r="M41" s="44"/>
      <c r="N41" s="37">
        <v>155</v>
      </c>
    </row>
    <row r="42" spans="1:14" ht="23.25" customHeight="1" x14ac:dyDescent="0.25">
      <c r="A42" s="145"/>
      <c r="B42" s="153"/>
      <c r="C42" s="153"/>
      <c r="D42" s="153"/>
      <c r="E42" s="153"/>
      <c r="F42" s="153"/>
      <c r="G42" s="36" t="s">
        <v>28</v>
      </c>
      <c r="H42" s="36" t="s">
        <v>86</v>
      </c>
      <c r="I42" s="36" t="s">
        <v>87</v>
      </c>
      <c r="J42" s="36" t="s">
        <v>32</v>
      </c>
      <c r="K42" s="36" t="s">
        <v>33</v>
      </c>
      <c r="L42" s="37">
        <v>4075.42</v>
      </c>
      <c r="M42" s="37"/>
      <c r="N42" s="37">
        <v>4075.42</v>
      </c>
    </row>
    <row r="43" spans="1:14" x14ac:dyDescent="0.25">
      <c r="A43" s="47"/>
      <c r="B43" s="39" t="s">
        <v>63</v>
      </c>
      <c r="C43" s="41"/>
      <c r="D43" s="41"/>
      <c r="E43" s="41"/>
      <c r="F43" s="41"/>
      <c r="G43" s="48"/>
      <c r="H43" s="48"/>
      <c r="I43" s="48"/>
      <c r="J43" s="48"/>
      <c r="K43" s="48"/>
      <c r="L43" s="38">
        <v>4230.42</v>
      </c>
      <c r="M43" s="38"/>
      <c r="N43" s="38">
        <v>4230.42</v>
      </c>
    </row>
    <row r="44" spans="1:14" x14ac:dyDescent="0.25">
      <c r="A44" s="49" t="s">
        <v>88</v>
      </c>
      <c r="B44" s="140" t="s">
        <v>89</v>
      </c>
      <c r="C44" s="141"/>
      <c r="D44" s="141"/>
      <c r="E44" s="141"/>
      <c r="F44" s="141"/>
      <c r="G44" s="141"/>
      <c r="H44" s="141"/>
      <c r="I44" s="141"/>
      <c r="J44" s="141"/>
      <c r="K44" s="141"/>
      <c r="L44" s="141"/>
      <c r="M44" s="141"/>
      <c r="N44" s="142"/>
    </row>
    <row r="45" spans="1:14" x14ac:dyDescent="0.25">
      <c r="A45" s="49"/>
      <c r="B45" s="140" t="s">
        <v>90</v>
      </c>
      <c r="C45" s="141"/>
      <c r="D45" s="141"/>
      <c r="E45" s="141"/>
      <c r="F45" s="141"/>
      <c r="G45" s="141"/>
      <c r="H45" s="141"/>
      <c r="I45" s="141"/>
      <c r="J45" s="141"/>
      <c r="K45" s="141"/>
      <c r="L45" s="141"/>
      <c r="M45" s="141"/>
      <c r="N45" s="142"/>
    </row>
    <row r="46" spans="1:14" x14ac:dyDescent="0.25">
      <c r="A46" s="143" t="s">
        <v>91</v>
      </c>
      <c r="B46" s="146" t="s">
        <v>92</v>
      </c>
      <c r="C46" s="149">
        <v>2016</v>
      </c>
      <c r="D46" s="149" t="s">
        <v>170</v>
      </c>
      <c r="E46" s="149" t="s">
        <v>50</v>
      </c>
      <c r="F46" s="149" t="s">
        <v>93</v>
      </c>
      <c r="G46" s="50" t="s">
        <v>68</v>
      </c>
      <c r="H46" s="50" t="s">
        <v>94</v>
      </c>
      <c r="I46" s="50" t="s">
        <v>95</v>
      </c>
      <c r="J46" s="50" t="s">
        <v>71</v>
      </c>
      <c r="K46" s="50" t="s">
        <v>33</v>
      </c>
      <c r="L46" s="37">
        <v>125681</v>
      </c>
      <c r="M46" s="37">
        <f>L46</f>
        <v>125681</v>
      </c>
      <c r="N46" s="37"/>
    </row>
    <row r="47" spans="1:14" x14ac:dyDescent="0.25">
      <c r="A47" s="144"/>
      <c r="B47" s="147"/>
      <c r="C47" s="150"/>
      <c r="D47" s="150"/>
      <c r="E47" s="150"/>
      <c r="F47" s="150"/>
      <c r="G47" s="50" t="s">
        <v>68</v>
      </c>
      <c r="H47" s="50" t="s">
        <v>94</v>
      </c>
      <c r="I47" s="50" t="s">
        <v>96</v>
      </c>
      <c r="J47" s="50" t="s">
        <v>71</v>
      </c>
      <c r="K47" s="50" t="s">
        <v>33</v>
      </c>
      <c r="L47" s="37">
        <v>6508.1</v>
      </c>
      <c r="M47" s="37">
        <f>L47</f>
        <v>6508.1</v>
      </c>
      <c r="N47" s="37"/>
    </row>
    <row r="48" spans="1:14" x14ac:dyDescent="0.25">
      <c r="A48" s="144"/>
      <c r="B48" s="147"/>
      <c r="C48" s="150"/>
      <c r="D48" s="150"/>
      <c r="E48" s="150"/>
      <c r="F48" s="150"/>
      <c r="G48" s="50" t="s">
        <v>68</v>
      </c>
      <c r="H48" s="50" t="s">
        <v>94</v>
      </c>
      <c r="I48" s="50" t="s">
        <v>97</v>
      </c>
      <c r="J48" s="50" t="s">
        <v>71</v>
      </c>
      <c r="K48" s="50" t="s">
        <v>33</v>
      </c>
      <c r="L48" s="37">
        <v>15533.6</v>
      </c>
      <c r="M48" s="37"/>
      <c r="N48" s="37">
        <f>L48</f>
        <v>15533.6</v>
      </c>
    </row>
    <row r="49" spans="1:14" x14ac:dyDescent="0.25">
      <c r="A49" s="145"/>
      <c r="B49" s="148"/>
      <c r="C49" s="151"/>
      <c r="D49" s="151"/>
      <c r="E49" s="151"/>
      <c r="F49" s="151"/>
      <c r="G49" s="50" t="s">
        <v>68</v>
      </c>
      <c r="H49" s="50" t="s">
        <v>94</v>
      </c>
      <c r="I49" s="50" t="s">
        <v>98</v>
      </c>
      <c r="J49" s="50" t="s">
        <v>71</v>
      </c>
      <c r="K49" s="50" t="s">
        <v>33</v>
      </c>
      <c r="L49" s="37">
        <v>804.4</v>
      </c>
      <c r="M49" s="37"/>
      <c r="N49" s="37">
        <v>804.4</v>
      </c>
    </row>
    <row r="50" spans="1:14" ht="24" x14ac:dyDescent="0.25">
      <c r="A50" s="51" t="s">
        <v>99</v>
      </c>
      <c r="B50" s="52" t="s">
        <v>171</v>
      </c>
      <c r="C50" s="50">
        <v>2016</v>
      </c>
      <c r="D50" s="53" t="s">
        <v>155</v>
      </c>
      <c r="E50" s="50">
        <v>2016</v>
      </c>
      <c r="F50" s="53">
        <v>21.5</v>
      </c>
      <c r="G50" s="50" t="s">
        <v>68</v>
      </c>
      <c r="H50" s="53" t="s">
        <v>94</v>
      </c>
      <c r="I50" s="50" t="s">
        <v>100</v>
      </c>
      <c r="J50" s="53" t="s">
        <v>71</v>
      </c>
      <c r="K50" s="53" t="s">
        <v>33</v>
      </c>
      <c r="L50" s="37">
        <v>1842.7</v>
      </c>
      <c r="M50" s="37"/>
      <c r="N50" s="37">
        <f>L50</f>
        <v>1842.7</v>
      </c>
    </row>
    <row r="51" spans="1:14" x14ac:dyDescent="0.25">
      <c r="A51" s="143" t="s">
        <v>101</v>
      </c>
      <c r="B51" s="163" t="s">
        <v>102</v>
      </c>
      <c r="C51" s="166" t="s">
        <v>103</v>
      </c>
      <c r="D51" s="166" t="s">
        <v>104</v>
      </c>
      <c r="E51" s="149">
        <v>2016</v>
      </c>
      <c r="F51" s="166" t="s">
        <v>105</v>
      </c>
      <c r="G51" s="36" t="s">
        <v>28</v>
      </c>
      <c r="H51" s="54" t="s">
        <v>77</v>
      </c>
      <c r="I51" s="54" t="s">
        <v>106</v>
      </c>
      <c r="J51" s="36">
        <v>414</v>
      </c>
      <c r="K51" s="36">
        <v>310</v>
      </c>
      <c r="L51" s="37">
        <v>15913.4</v>
      </c>
      <c r="M51" s="92">
        <f>L51</f>
        <v>15913.4</v>
      </c>
      <c r="N51" s="86"/>
    </row>
    <row r="52" spans="1:14" x14ac:dyDescent="0.25">
      <c r="A52" s="144"/>
      <c r="B52" s="164"/>
      <c r="C52" s="167"/>
      <c r="D52" s="167"/>
      <c r="E52" s="150"/>
      <c r="F52" s="167"/>
      <c r="G52" s="36" t="s">
        <v>28</v>
      </c>
      <c r="H52" s="36" t="s">
        <v>77</v>
      </c>
      <c r="I52" s="54" t="s">
        <v>107</v>
      </c>
      <c r="J52" s="54" t="s">
        <v>32</v>
      </c>
      <c r="K52" s="54" t="s">
        <v>33</v>
      </c>
      <c r="L52" s="37">
        <v>3978.4</v>
      </c>
      <c r="M52" s="86"/>
      <c r="N52" s="92">
        <v>3978.4</v>
      </c>
    </row>
    <row r="53" spans="1:14" x14ac:dyDescent="0.25">
      <c r="A53" s="145"/>
      <c r="B53" s="165"/>
      <c r="C53" s="168"/>
      <c r="D53" s="168"/>
      <c r="E53" s="151"/>
      <c r="F53" s="168"/>
      <c r="G53" s="54" t="s">
        <v>28</v>
      </c>
      <c r="H53" s="54" t="s">
        <v>77</v>
      </c>
      <c r="I53" s="54" t="s">
        <v>108</v>
      </c>
      <c r="J53" s="54" t="s">
        <v>32</v>
      </c>
      <c r="K53" s="54" t="s">
        <v>34</v>
      </c>
      <c r="L53" s="37">
        <v>235.9</v>
      </c>
      <c r="M53" s="86"/>
      <c r="N53" s="92">
        <v>235.9</v>
      </c>
    </row>
    <row r="54" spans="1:14" x14ac:dyDescent="0.25">
      <c r="A54" s="31"/>
      <c r="B54" s="55" t="s">
        <v>109</v>
      </c>
      <c r="C54" s="56"/>
      <c r="D54" s="56"/>
      <c r="E54" s="56"/>
      <c r="F54" s="56"/>
      <c r="G54" s="54"/>
      <c r="H54" s="54"/>
      <c r="I54" s="54"/>
      <c r="J54" s="54"/>
      <c r="K54" s="54"/>
      <c r="L54" s="38">
        <f>L46+L47+L48+L49+L50+L51+L52+L53</f>
        <v>170497.5</v>
      </c>
      <c r="M54" s="38">
        <f>M46+M47+M51</f>
        <v>148102.5</v>
      </c>
      <c r="N54" s="38">
        <f>N48+N49+N50+N52+N53</f>
        <v>22395.000000000004</v>
      </c>
    </row>
    <row r="55" spans="1:14" x14ac:dyDescent="0.25">
      <c r="A55" s="46" t="s">
        <v>110</v>
      </c>
      <c r="B55" s="154" t="s">
        <v>111</v>
      </c>
      <c r="C55" s="155"/>
      <c r="D55" s="155"/>
      <c r="E55" s="155"/>
      <c r="F55" s="155"/>
      <c r="G55" s="155"/>
      <c r="H55" s="155"/>
      <c r="I55" s="155"/>
      <c r="J55" s="155"/>
      <c r="K55" s="155"/>
      <c r="L55" s="155"/>
      <c r="M55" s="155"/>
      <c r="N55" s="156"/>
    </row>
    <row r="56" spans="1:14" ht="36" x14ac:dyDescent="0.25">
      <c r="A56" s="57" t="s">
        <v>157</v>
      </c>
      <c r="B56" s="58" t="s">
        <v>112</v>
      </c>
      <c r="C56" s="59" t="s">
        <v>113</v>
      </c>
      <c r="D56" s="58"/>
      <c r="E56" s="50">
        <v>2016</v>
      </c>
      <c r="F56" s="58"/>
      <c r="G56" s="59" t="s">
        <v>28</v>
      </c>
      <c r="H56" s="59" t="s">
        <v>114</v>
      </c>
      <c r="I56" s="59" t="s">
        <v>115</v>
      </c>
      <c r="J56" s="59" t="s">
        <v>32</v>
      </c>
      <c r="K56" s="59" t="s">
        <v>33</v>
      </c>
      <c r="L56" s="88">
        <v>400</v>
      </c>
      <c r="M56" s="60"/>
      <c r="N56" s="88">
        <v>400</v>
      </c>
    </row>
    <row r="57" spans="1:14" ht="72" x14ac:dyDescent="0.25">
      <c r="A57" s="51" t="s">
        <v>156</v>
      </c>
      <c r="B57" s="58" t="s">
        <v>158</v>
      </c>
      <c r="C57" s="59" t="s">
        <v>159</v>
      </c>
      <c r="D57" s="58" t="s">
        <v>160</v>
      </c>
      <c r="E57" s="50" t="s">
        <v>50</v>
      </c>
      <c r="F57" s="59" t="s">
        <v>161</v>
      </c>
      <c r="G57" s="59" t="s">
        <v>28</v>
      </c>
      <c r="H57" s="59" t="s">
        <v>114</v>
      </c>
      <c r="I57" s="59" t="s">
        <v>162</v>
      </c>
      <c r="J57" s="59" t="s">
        <v>32</v>
      </c>
      <c r="K57" s="59" t="s">
        <v>33</v>
      </c>
      <c r="L57" s="88">
        <v>3290.33</v>
      </c>
      <c r="M57" s="88">
        <v>3290.33</v>
      </c>
      <c r="N57" s="60"/>
    </row>
    <row r="58" spans="1:14" ht="15.75" x14ac:dyDescent="0.25">
      <c r="A58" s="61"/>
      <c r="B58" s="62" t="s">
        <v>63</v>
      </c>
      <c r="C58" s="63"/>
      <c r="D58" s="63"/>
      <c r="E58" s="63"/>
      <c r="F58" s="63"/>
      <c r="G58" s="54"/>
      <c r="H58" s="54"/>
      <c r="I58" s="54"/>
      <c r="J58" s="54"/>
      <c r="K58" s="54"/>
      <c r="L58" s="89">
        <f>L56+L57</f>
        <v>3690.33</v>
      </c>
      <c r="M58" s="89">
        <v>3290.33</v>
      </c>
      <c r="N58" s="89">
        <f>N56+N57</f>
        <v>400</v>
      </c>
    </row>
    <row r="59" spans="1:14" x14ac:dyDescent="0.25">
      <c r="A59" s="64" t="s">
        <v>116</v>
      </c>
      <c r="B59" s="65" t="s">
        <v>117</v>
      </c>
      <c r="C59" s="66"/>
      <c r="D59" s="66"/>
      <c r="E59" s="66"/>
      <c r="F59" s="66"/>
      <c r="G59" s="67"/>
      <c r="H59" s="67"/>
      <c r="I59" s="67"/>
      <c r="J59" s="67"/>
      <c r="K59" s="67"/>
      <c r="L59" s="66"/>
      <c r="M59" s="66"/>
      <c r="N59" s="68"/>
    </row>
    <row r="60" spans="1:14" x14ac:dyDescent="0.25">
      <c r="A60" s="46"/>
      <c r="B60" s="154" t="s">
        <v>118</v>
      </c>
      <c r="C60" s="155"/>
      <c r="D60" s="155"/>
      <c r="E60" s="155"/>
      <c r="F60" s="155"/>
      <c r="G60" s="155"/>
      <c r="H60" s="155"/>
      <c r="I60" s="155"/>
      <c r="J60" s="155"/>
      <c r="K60" s="155"/>
      <c r="L60" s="155"/>
      <c r="M60" s="155"/>
      <c r="N60" s="156"/>
    </row>
    <row r="61" spans="1:14" x14ac:dyDescent="0.25">
      <c r="A61" s="160" t="s">
        <v>119</v>
      </c>
      <c r="B61" s="179" t="s">
        <v>120</v>
      </c>
      <c r="C61" s="179" t="s">
        <v>121</v>
      </c>
      <c r="D61" s="179" t="s">
        <v>122</v>
      </c>
      <c r="E61" s="183">
        <v>2017</v>
      </c>
      <c r="F61" s="179" t="s">
        <v>123</v>
      </c>
      <c r="G61" s="69" t="s">
        <v>28</v>
      </c>
      <c r="H61" s="70" t="s">
        <v>124</v>
      </c>
      <c r="I61" s="70" t="s">
        <v>125</v>
      </c>
      <c r="J61" s="70" t="s">
        <v>32</v>
      </c>
      <c r="K61" s="70" t="s">
        <v>33</v>
      </c>
      <c r="L61" s="90">
        <v>49420.800000000003</v>
      </c>
      <c r="M61" s="90">
        <v>49420.800000000003</v>
      </c>
      <c r="N61" s="71"/>
    </row>
    <row r="62" spans="1:14" x14ac:dyDescent="0.25">
      <c r="A62" s="161"/>
      <c r="B62" s="180"/>
      <c r="C62" s="180"/>
      <c r="D62" s="180"/>
      <c r="E62" s="184"/>
      <c r="F62" s="180"/>
      <c r="G62" s="54" t="s">
        <v>28</v>
      </c>
      <c r="H62" s="54" t="s">
        <v>124</v>
      </c>
      <c r="I62" s="54">
        <v>1540199990</v>
      </c>
      <c r="J62" s="36">
        <v>414</v>
      </c>
      <c r="K62" s="36" t="s">
        <v>34</v>
      </c>
      <c r="L62" s="37">
        <v>57</v>
      </c>
      <c r="M62" s="72"/>
      <c r="N62" s="37">
        <v>57</v>
      </c>
    </row>
    <row r="63" spans="1:14" x14ac:dyDescent="0.25">
      <c r="A63" s="161"/>
      <c r="B63" s="180"/>
      <c r="C63" s="180"/>
      <c r="D63" s="180"/>
      <c r="E63" s="184"/>
      <c r="F63" s="180"/>
      <c r="G63" s="73" t="s">
        <v>28</v>
      </c>
      <c r="H63" s="73" t="s">
        <v>124</v>
      </c>
      <c r="I63" s="74" t="s">
        <v>126</v>
      </c>
      <c r="J63" s="73" t="s">
        <v>32</v>
      </c>
      <c r="K63" s="73" t="s">
        <v>34</v>
      </c>
      <c r="L63" s="75">
        <v>56.43</v>
      </c>
      <c r="M63" s="76"/>
      <c r="N63" s="75">
        <v>56.43</v>
      </c>
    </row>
    <row r="64" spans="1:14" ht="14.25" customHeight="1" x14ac:dyDescent="0.25">
      <c r="A64" s="161"/>
      <c r="B64" s="180"/>
      <c r="C64" s="180"/>
      <c r="D64" s="180"/>
      <c r="E64" s="184"/>
      <c r="F64" s="180"/>
      <c r="G64" s="157" t="s">
        <v>28</v>
      </c>
      <c r="H64" s="157" t="s">
        <v>124</v>
      </c>
      <c r="I64" s="157" t="s">
        <v>126</v>
      </c>
      <c r="J64" s="157" t="s">
        <v>32</v>
      </c>
      <c r="K64" s="157" t="s">
        <v>33</v>
      </c>
      <c r="L64" s="172">
        <v>2544.9699999999998</v>
      </c>
      <c r="M64" s="176"/>
      <c r="N64" s="172">
        <v>2544.9699999999998</v>
      </c>
    </row>
    <row r="65" spans="1:14" ht="3.75" hidden="1" customHeight="1" x14ac:dyDescent="0.25">
      <c r="A65" s="161"/>
      <c r="B65" s="180"/>
      <c r="C65" s="180"/>
      <c r="D65" s="180"/>
      <c r="E65" s="184"/>
      <c r="F65" s="180"/>
      <c r="G65" s="158"/>
      <c r="H65" s="158"/>
      <c r="I65" s="158"/>
      <c r="J65" s="158"/>
      <c r="K65" s="158"/>
      <c r="L65" s="173"/>
      <c r="M65" s="177"/>
      <c r="N65" s="173"/>
    </row>
    <row r="66" spans="1:14" hidden="1" x14ac:dyDescent="0.25">
      <c r="A66" s="162"/>
      <c r="B66" s="181"/>
      <c r="C66" s="182"/>
      <c r="D66" s="182"/>
      <c r="E66" s="182"/>
      <c r="F66" s="182"/>
      <c r="G66" s="159"/>
      <c r="H66" s="159"/>
      <c r="I66" s="159"/>
      <c r="J66" s="159"/>
      <c r="K66" s="159"/>
      <c r="L66" s="174"/>
      <c r="M66" s="178"/>
      <c r="N66" s="174"/>
    </row>
    <row r="67" spans="1:14" ht="36.75" customHeight="1" x14ac:dyDescent="0.25">
      <c r="A67" s="51" t="s">
        <v>127</v>
      </c>
      <c r="B67" s="58" t="s">
        <v>128</v>
      </c>
      <c r="C67" s="59" t="s">
        <v>113</v>
      </c>
      <c r="D67" s="59"/>
      <c r="E67" s="59"/>
      <c r="F67" s="59" t="s">
        <v>57</v>
      </c>
      <c r="G67" s="54" t="s">
        <v>28</v>
      </c>
      <c r="H67" s="54" t="s">
        <v>124</v>
      </c>
      <c r="I67" s="54" t="s">
        <v>129</v>
      </c>
      <c r="J67" s="54" t="s">
        <v>32</v>
      </c>
      <c r="K67" s="54" t="s">
        <v>34</v>
      </c>
      <c r="L67" s="37">
        <v>647.19000000000005</v>
      </c>
      <c r="M67" s="72"/>
      <c r="N67" s="37">
        <v>647.19000000000005</v>
      </c>
    </row>
    <row r="68" spans="1:14" x14ac:dyDescent="0.25">
      <c r="A68" s="31"/>
      <c r="B68" s="77" t="s">
        <v>63</v>
      </c>
      <c r="C68" s="78"/>
      <c r="D68" s="78"/>
      <c r="E68" s="78"/>
      <c r="F68" s="78"/>
      <c r="G68" s="79"/>
      <c r="H68" s="79"/>
      <c r="I68" s="79"/>
      <c r="J68" s="79"/>
      <c r="K68" s="79"/>
      <c r="L68" s="38">
        <v>52726.39</v>
      </c>
      <c r="M68" s="38">
        <v>49420.800000000003</v>
      </c>
      <c r="N68" s="38">
        <v>3305.59</v>
      </c>
    </row>
    <row r="69" spans="1:14" x14ac:dyDescent="0.25">
      <c r="A69" s="46" t="s">
        <v>130</v>
      </c>
      <c r="B69" s="154" t="s">
        <v>131</v>
      </c>
      <c r="C69" s="155"/>
      <c r="D69" s="155"/>
      <c r="E69" s="155"/>
      <c r="F69" s="155"/>
      <c r="G69" s="155"/>
      <c r="H69" s="155"/>
      <c r="I69" s="155"/>
      <c r="J69" s="155"/>
      <c r="K69" s="155"/>
      <c r="L69" s="155"/>
      <c r="M69" s="155"/>
      <c r="N69" s="156"/>
    </row>
    <row r="70" spans="1:14" x14ac:dyDescent="0.25">
      <c r="A70" s="51"/>
      <c r="B70" s="154" t="s">
        <v>132</v>
      </c>
      <c r="C70" s="155"/>
      <c r="D70" s="155"/>
      <c r="E70" s="155"/>
      <c r="F70" s="155"/>
      <c r="G70" s="155"/>
      <c r="H70" s="155"/>
      <c r="I70" s="155"/>
      <c r="J70" s="155"/>
      <c r="K70" s="155"/>
      <c r="L70" s="155"/>
      <c r="M70" s="155"/>
      <c r="N70" s="156"/>
    </row>
    <row r="71" spans="1:14" ht="36" x14ac:dyDescent="0.25">
      <c r="A71" s="51" t="s">
        <v>133</v>
      </c>
      <c r="B71" s="80" t="s">
        <v>165</v>
      </c>
      <c r="C71" s="41">
        <v>2016</v>
      </c>
      <c r="D71" s="41" t="s">
        <v>134</v>
      </c>
      <c r="E71" s="41">
        <v>2016</v>
      </c>
      <c r="F71" s="41" t="s">
        <v>135</v>
      </c>
      <c r="G71" s="36" t="s">
        <v>28</v>
      </c>
      <c r="H71" s="36" t="s">
        <v>136</v>
      </c>
      <c r="I71" s="36" t="s">
        <v>137</v>
      </c>
      <c r="J71" s="48">
        <v>414</v>
      </c>
      <c r="K71" s="48">
        <v>310</v>
      </c>
      <c r="L71" s="37">
        <v>1052.04</v>
      </c>
      <c r="M71" s="37"/>
      <c r="N71" s="37">
        <v>1052.04</v>
      </c>
    </row>
    <row r="72" spans="1:14" x14ac:dyDescent="0.25">
      <c r="A72" s="51"/>
      <c r="B72" s="81" t="s">
        <v>63</v>
      </c>
      <c r="C72" s="82"/>
      <c r="D72" s="82"/>
      <c r="E72" s="82"/>
      <c r="F72" s="82"/>
      <c r="G72" s="83"/>
      <c r="H72" s="83"/>
      <c r="I72" s="84"/>
      <c r="J72" s="84"/>
      <c r="K72" s="84"/>
      <c r="L72" s="38">
        <v>1052.04</v>
      </c>
      <c r="M72" s="38"/>
      <c r="N72" s="38">
        <v>1052.04</v>
      </c>
    </row>
    <row r="73" spans="1:14" x14ac:dyDescent="0.25">
      <c r="A73" s="19" t="s">
        <v>138</v>
      </c>
      <c r="B73" s="175" t="s">
        <v>139</v>
      </c>
      <c r="C73" s="175"/>
      <c r="D73" s="175"/>
      <c r="E73" s="175"/>
      <c r="F73" s="175"/>
      <c r="G73" s="175"/>
      <c r="H73" s="175"/>
      <c r="I73" s="175"/>
      <c r="J73" s="175"/>
      <c r="K73" s="175"/>
      <c r="L73" s="175"/>
      <c r="M73" s="175"/>
      <c r="N73" s="175"/>
    </row>
    <row r="74" spans="1:14" x14ac:dyDescent="0.25">
      <c r="A74" s="12"/>
      <c r="B74" s="169" t="s">
        <v>140</v>
      </c>
      <c r="C74" s="170"/>
      <c r="D74" s="170"/>
      <c r="E74" s="170"/>
      <c r="F74" s="170"/>
      <c r="G74" s="170"/>
      <c r="H74" s="170"/>
      <c r="I74" s="170"/>
      <c r="J74" s="170"/>
      <c r="K74" s="170"/>
      <c r="L74" s="170"/>
      <c r="M74" s="170"/>
      <c r="N74" s="171"/>
    </row>
    <row r="75" spans="1:14" ht="24" x14ac:dyDescent="0.25">
      <c r="A75" s="12" t="s">
        <v>141</v>
      </c>
      <c r="B75" s="24" t="s">
        <v>142</v>
      </c>
      <c r="C75" s="13">
        <v>2016</v>
      </c>
      <c r="D75" s="13"/>
      <c r="E75" s="13">
        <v>2016</v>
      </c>
      <c r="F75" s="13" t="s">
        <v>57</v>
      </c>
      <c r="G75" s="7" t="s">
        <v>28</v>
      </c>
      <c r="H75" s="7" t="s">
        <v>143</v>
      </c>
      <c r="I75" s="20">
        <v>1220199990</v>
      </c>
      <c r="J75" s="20">
        <v>414</v>
      </c>
      <c r="K75" s="20">
        <v>226</v>
      </c>
      <c r="L75" s="8">
        <v>199.89</v>
      </c>
      <c r="M75" s="8"/>
      <c r="N75" s="8">
        <v>199.89</v>
      </c>
    </row>
    <row r="76" spans="1:14" x14ac:dyDescent="0.25">
      <c r="A76" s="12"/>
      <c r="B76" s="25" t="s">
        <v>63</v>
      </c>
      <c r="C76" s="28"/>
      <c r="D76" s="28"/>
      <c r="E76" s="28"/>
      <c r="F76" s="28"/>
      <c r="G76" s="26"/>
      <c r="H76" s="26"/>
      <c r="I76" s="27"/>
      <c r="J76" s="27"/>
      <c r="K76" s="27"/>
      <c r="L76" s="17">
        <v>199.89</v>
      </c>
      <c r="M76" s="17"/>
      <c r="N76" s="17">
        <v>199.89</v>
      </c>
    </row>
    <row r="77" spans="1:14" x14ac:dyDescent="0.25">
      <c r="A77" s="23" t="s">
        <v>144</v>
      </c>
      <c r="B77" s="169" t="s">
        <v>166</v>
      </c>
      <c r="C77" s="170"/>
      <c r="D77" s="170"/>
      <c r="E77" s="170"/>
      <c r="F77" s="170"/>
      <c r="G77" s="170"/>
      <c r="H77" s="170"/>
      <c r="I77" s="170"/>
      <c r="J77" s="170"/>
      <c r="K77" s="170"/>
      <c r="L77" s="170"/>
      <c r="M77" s="170"/>
      <c r="N77" s="171"/>
    </row>
    <row r="78" spans="1:14" x14ac:dyDescent="0.25">
      <c r="A78" s="12"/>
      <c r="B78" s="169" t="s">
        <v>145</v>
      </c>
      <c r="C78" s="170"/>
      <c r="D78" s="170"/>
      <c r="E78" s="170"/>
      <c r="F78" s="170"/>
      <c r="G78" s="170"/>
      <c r="H78" s="170"/>
      <c r="I78" s="170"/>
      <c r="J78" s="170"/>
      <c r="K78" s="170"/>
      <c r="L78" s="170"/>
      <c r="M78" s="170"/>
      <c r="N78" s="171"/>
    </row>
    <row r="79" spans="1:14" ht="24" x14ac:dyDescent="0.25">
      <c r="A79" s="12" t="s">
        <v>146</v>
      </c>
      <c r="B79" s="24" t="s">
        <v>147</v>
      </c>
      <c r="C79" s="18">
        <v>2016</v>
      </c>
      <c r="D79" s="18" t="s">
        <v>148</v>
      </c>
      <c r="E79" s="18">
        <v>2017</v>
      </c>
      <c r="F79" s="18" t="s">
        <v>57</v>
      </c>
      <c r="G79" s="21" t="s">
        <v>28</v>
      </c>
      <c r="H79" s="21" t="s">
        <v>149</v>
      </c>
      <c r="I79" s="21" t="s">
        <v>150</v>
      </c>
      <c r="J79" s="21" t="s">
        <v>32</v>
      </c>
      <c r="K79" s="21" t="s">
        <v>34</v>
      </c>
      <c r="L79" s="8">
        <v>120.94</v>
      </c>
      <c r="M79" s="8"/>
      <c r="N79" s="8">
        <v>120.94</v>
      </c>
    </row>
    <row r="80" spans="1:14" ht="24" x14ac:dyDescent="0.25">
      <c r="A80" s="12" t="s">
        <v>151</v>
      </c>
      <c r="B80" s="24" t="s">
        <v>152</v>
      </c>
      <c r="C80" s="18">
        <v>2016</v>
      </c>
      <c r="D80" s="18" t="s">
        <v>148</v>
      </c>
      <c r="E80" s="18">
        <v>2017</v>
      </c>
      <c r="F80" s="18" t="s">
        <v>57</v>
      </c>
      <c r="G80" s="21" t="s">
        <v>28</v>
      </c>
      <c r="H80" s="21" t="s">
        <v>149</v>
      </c>
      <c r="I80" s="21" t="s">
        <v>150</v>
      </c>
      <c r="J80" s="21" t="s">
        <v>32</v>
      </c>
      <c r="K80" s="21" t="s">
        <v>34</v>
      </c>
      <c r="L80" s="8">
        <v>120.94</v>
      </c>
      <c r="M80" s="8"/>
      <c r="N80" s="8">
        <v>120.94</v>
      </c>
    </row>
    <row r="81" spans="1:14" x14ac:dyDescent="0.25">
      <c r="A81" s="12"/>
      <c r="B81" s="25" t="s">
        <v>63</v>
      </c>
      <c r="C81" s="25"/>
      <c r="D81" s="25"/>
      <c r="E81" s="25"/>
      <c r="F81" s="25"/>
      <c r="G81" s="21"/>
      <c r="H81" s="21"/>
      <c r="I81" s="21"/>
      <c r="J81" s="21"/>
      <c r="K81" s="21"/>
      <c r="L81" s="17">
        <f>L79+L80</f>
        <v>241.88</v>
      </c>
      <c r="M81" s="17"/>
      <c r="N81" s="17">
        <v>241.88</v>
      </c>
    </row>
    <row r="82" spans="1:14" ht="15.75" x14ac:dyDescent="0.25">
      <c r="A82" s="22"/>
      <c r="B82" s="29" t="s">
        <v>153</v>
      </c>
      <c r="C82" s="30"/>
      <c r="D82" s="30"/>
      <c r="E82" s="30"/>
      <c r="F82" s="30"/>
      <c r="G82" s="30"/>
      <c r="H82" s="30"/>
      <c r="I82" s="30"/>
      <c r="J82" s="30"/>
      <c r="K82" s="30"/>
      <c r="L82" s="91">
        <f>L30+L34+L38+L43+L54+L58+L68+L72+L76+L81</f>
        <v>576164.42000000004</v>
      </c>
      <c r="M82" s="91">
        <f>M30+M34+M54+M58+M68</f>
        <v>497006.39</v>
      </c>
      <c r="N82" s="91">
        <f>N30+N38+N43+N54+N58+N68+N72+N76+N81</f>
        <v>79158.03</v>
      </c>
    </row>
  </sheetData>
  <mergeCells count="103">
    <mergeCell ref="B78:N78"/>
    <mergeCell ref="N64:N66"/>
    <mergeCell ref="B69:N69"/>
    <mergeCell ref="B70:N70"/>
    <mergeCell ref="B73:N73"/>
    <mergeCell ref="B74:N74"/>
    <mergeCell ref="B77:N77"/>
    <mergeCell ref="H64:H66"/>
    <mergeCell ref="I64:I66"/>
    <mergeCell ref="J64:J66"/>
    <mergeCell ref="K64:K66"/>
    <mergeCell ref="L64:L66"/>
    <mergeCell ref="M64:M66"/>
    <mergeCell ref="B61:B66"/>
    <mergeCell ref="C61:C66"/>
    <mergeCell ref="D61:D66"/>
    <mergeCell ref="E61:E66"/>
    <mergeCell ref="F61:F66"/>
    <mergeCell ref="B55:N55"/>
    <mergeCell ref="B60:N60"/>
    <mergeCell ref="G64:G66"/>
    <mergeCell ref="A61:A66"/>
    <mergeCell ref="A51:A53"/>
    <mergeCell ref="B51:B53"/>
    <mergeCell ref="C51:C53"/>
    <mergeCell ref="D51:D53"/>
    <mergeCell ref="E51:E53"/>
    <mergeCell ref="F51:F53"/>
    <mergeCell ref="B44:N44"/>
    <mergeCell ref="B45:N45"/>
    <mergeCell ref="A46:A49"/>
    <mergeCell ref="B46:B49"/>
    <mergeCell ref="C46:C49"/>
    <mergeCell ref="D46:D49"/>
    <mergeCell ref="E46:E49"/>
    <mergeCell ref="F46:F49"/>
    <mergeCell ref="A41:A42"/>
    <mergeCell ref="B41:B42"/>
    <mergeCell ref="C41:C42"/>
    <mergeCell ref="D41:D42"/>
    <mergeCell ref="E41:E42"/>
    <mergeCell ref="F41:F42"/>
    <mergeCell ref="B31:N31"/>
    <mergeCell ref="B32:N32"/>
    <mergeCell ref="B35:N35"/>
    <mergeCell ref="B36:N36"/>
    <mergeCell ref="B39:N39"/>
    <mergeCell ref="B40:N40"/>
    <mergeCell ref="A27:A29"/>
    <mergeCell ref="B27:B29"/>
    <mergeCell ref="C27:C29"/>
    <mergeCell ref="D27:D29"/>
    <mergeCell ref="E27:E29"/>
    <mergeCell ref="F27:F29"/>
    <mergeCell ref="M20:M21"/>
    <mergeCell ref="N20:N21"/>
    <mergeCell ref="A22:A25"/>
    <mergeCell ref="B22:B25"/>
    <mergeCell ref="C22:C25"/>
    <mergeCell ref="D22:D25"/>
    <mergeCell ref="E22:E25"/>
    <mergeCell ref="F22:F25"/>
    <mergeCell ref="G20:G21"/>
    <mergeCell ref="H20:H21"/>
    <mergeCell ref="I20:I21"/>
    <mergeCell ref="J20:J21"/>
    <mergeCell ref="K20:K21"/>
    <mergeCell ref="L20:L21"/>
    <mergeCell ref="A20:A21"/>
    <mergeCell ref="B20:B21"/>
    <mergeCell ref="C20:C21"/>
    <mergeCell ref="D20:D21"/>
    <mergeCell ref="E20:E21"/>
    <mergeCell ref="F20:F21"/>
    <mergeCell ref="A18:A19"/>
    <mergeCell ref="B18:B19"/>
    <mergeCell ref="C18:C19"/>
    <mergeCell ref="D18:D19"/>
    <mergeCell ref="E18:E19"/>
    <mergeCell ref="F18:F19"/>
    <mergeCell ref="B12:N12"/>
    <mergeCell ref="B13:N13"/>
    <mergeCell ref="A14:A17"/>
    <mergeCell ref="B14:B17"/>
    <mergeCell ref="C14:C17"/>
    <mergeCell ref="D14:D17"/>
    <mergeCell ref="E14:E17"/>
    <mergeCell ref="F14:F17"/>
    <mergeCell ref="E2:N2"/>
    <mergeCell ref="E3:N3"/>
    <mergeCell ref="E4:N4"/>
    <mergeCell ref="A7:N7"/>
    <mergeCell ref="A8:N8"/>
    <mergeCell ref="A9:N9"/>
    <mergeCell ref="A10:A11"/>
    <mergeCell ref="B10:B11"/>
    <mergeCell ref="C10:C11"/>
    <mergeCell ref="D10:D11"/>
    <mergeCell ref="E10:E11"/>
    <mergeCell ref="F10:F11"/>
    <mergeCell ref="G10:K10"/>
    <mergeCell ref="L10:L11"/>
    <mergeCell ref="M10:N10"/>
  </mergeCells>
  <pageMargins left="0.51181102362204722" right="0.11811023622047245" top="0.6692913385826772" bottom="0.19685039370078741" header="0.31496062992125984" footer="0.31496062992125984"/>
  <pageSetup paperSize="9" scale="80" orientation="landscape" r:id="rId1"/>
  <headerFooter differentOddEven="1" differentFirst="1">
    <oddHeader xml:space="preserve">&amp;C4
</oddHeader>
    <evenHeader>&amp;C3</evenHeader>
    <firstHeader xml:space="preserve">&amp;C2
</first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2017-01-20T05:12:43Z</dcterms:modified>
</cp:coreProperties>
</file>